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ebextensions/taskpanes.xml" ContentType="application/vnd.ms-office.webextensiontaskpan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microsoft.com/office/2011/relationships/webextensiontaskpanes" Target="xl/webextensions/taskpanes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Wyniki" sheetId="1" r:id="rId1"/>
    <sheet name="Prace domowe" sheetId="2" r:id="rId2"/>
  </sheets>
  <calcPr calcId="125725"/>
</workbook>
</file>

<file path=xl/calcChain.xml><?xml version="1.0" encoding="utf-8"?>
<calcChain xmlns="http://schemas.openxmlformats.org/spreadsheetml/2006/main">
  <c r="N102" i="1"/>
  <c r="N103"/>
  <c r="O103"/>
  <c r="N104"/>
  <c r="O104"/>
  <c r="N105"/>
  <c r="O105"/>
  <c r="O106"/>
  <c r="N107"/>
  <c r="O107"/>
  <c r="N3"/>
  <c r="Q3" s="1"/>
  <c r="O3"/>
  <c r="N4"/>
  <c r="O4"/>
  <c r="Q4" s="1"/>
  <c r="N5"/>
  <c r="O5"/>
  <c r="Q5"/>
  <c r="N6"/>
  <c r="O6"/>
  <c r="N7"/>
  <c r="O7"/>
  <c r="O8"/>
  <c r="O9"/>
  <c r="O10"/>
  <c r="N11"/>
  <c r="O11"/>
  <c r="N12"/>
  <c r="O12"/>
  <c r="Q12" s="1"/>
  <c r="N13"/>
  <c r="O13"/>
  <c r="Q13"/>
  <c r="N14"/>
  <c r="Q14" s="1"/>
  <c r="O14"/>
  <c r="N15"/>
  <c r="O15"/>
  <c r="N16"/>
  <c r="O16"/>
  <c r="Q16" s="1"/>
  <c r="N17"/>
  <c r="O17"/>
  <c r="Q17" s="1"/>
  <c r="N18"/>
  <c r="O18"/>
  <c r="N19"/>
  <c r="Q19" s="1"/>
  <c r="O19"/>
  <c r="O20"/>
  <c r="O21"/>
  <c r="N22"/>
  <c r="Q22" s="1"/>
  <c r="O22"/>
  <c r="N23"/>
  <c r="O23"/>
  <c r="N24"/>
  <c r="O24"/>
  <c r="Q24" s="1"/>
  <c r="N25"/>
  <c r="O25"/>
  <c r="Q25"/>
  <c r="N26"/>
  <c r="Q26" s="1"/>
  <c r="O26"/>
  <c r="N27"/>
  <c r="O27"/>
  <c r="N28"/>
  <c r="O28"/>
  <c r="Q28" s="1"/>
  <c r="N29"/>
  <c r="O29"/>
  <c r="Q29" s="1"/>
  <c r="N30"/>
  <c r="O30"/>
  <c r="N31"/>
  <c r="Q31" s="1"/>
  <c r="O31"/>
  <c r="N32"/>
  <c r="O32"/>
  <c r="Q32" s="1"/>
  <c r="N33"/>
  <c r="O33"/>
  <c r="Q33" s="1"/>
  <c r="N34"/>
  <c r="O34"/>
  <c r="N35"/>
  <c r="O35"/>
  <c r="N36"/>
  <c r="O36"/>
  <c r="Q36" s="1"/>
  <c r="N37"/>
  <c r="O37"/>
  <c r="Q37"/>
  <c r="N38"/>
  <c r="Q38" s="1"/>
  <c r="O38"/>
  <c r="N39"/>
  <c r="O39"/>
  <c r="N40"/>
  <c r="O40"/>
  <c r="Q40" s="1"/>
  <c r="N41"/>
  <c r="O41"/>
  <c r="Q41"/>
  <c r="N42"/>
  <c r="Q42" s="1"/>
  <c r="O42"/>
  <c r="N43"/>
  <c r="O43"/>
  <c r="N44"/>
  <c r="O44"/>
  <c r="Q44" s="1"/>
  <c r="N45"/>
  <c r="O45"/>
  <c r="Q45" s="1"/>
  <c r="N46"/>
  <c r="O46"/>
  <c r="O47"/>
  <c r="N48"/>
  <c r="O48"/>
  <c r="Q48" s="1"/>
  <c r="N49"/>
  <c r="O49"/>
  <c r="Q49" s="1"/>
  <c r="N50"/>
  <c r="O50"/>
  <c r="N51"/>
  <c r="Q51" s="1"/>
  <c r="O51"/>
  <c r="N52"/>
  <c r="O52"/>
  <c r="Q52" s="1"/>
  <c r="N53"/>
  <c r="O53"/>
  <c r="Q53"/>
  <c r="N54"/>
  <c r="O54"/>
  <c r="N55"/>
  <c r="O55"/>
  <c r="N56"/>
  <c r="O56"/>
  <c r="Q56" s="1"/>
  <c r="O57"/>
  <c r="N58"/>
  <c r="O58"/>
  <c r="N59"/>
  <c r="Q59" s="1"/>
  <c r="O59"/>
  <c r="O60"/>
  <c r="N61"/>
  <c r="O61"/>
  <c r="Q61" s="1"/>
  <c r="N62"/>
  <c r="O62"/>
  <c r="N63"/>
  <c r="Q63" s="1"/>
  <c r="O63"/>
  <c r="N64"/>
  <c r="O64"/>
  <c r="Q64" s="1"/>
  <c r="N65"/>
  <c r="O65"/>
  <c r="Q65" s="1"/>
  <c r="N66"/>
  <c r="O66"/>
  <c r="N67"/>
  <c r="O67"/>
  <c r="N68"/>
  <c r="O68"/>
  <c r="Q68" s="1"/>
  <c r="N69"/>
  <c r="O69"/>
  <c r="Q69"/>
  <c r="N70"/>
  <c r="Q70" s="1"/>
  <c r="O70"/>
  <c r="N71"/>
  <c r="O71"/>
  <c r="N72"/>
  <c r="O72"/>
  <c r="Q72" s="1"/>
  <c r="N73"/>
  <c r="O73"/>
  <c r="Q73"/>
  <c r="N74"/>
  <c r="O74"/>
  <c r="N75"/>
  <c r="O75"/>
  <c r="O76"/>
  <c r="N77"/>
  <c r="O77"/>
  <c r="Q77"/>
  <c r="N78"/>
  <c r="Q78" s="1"/>
  <c r="O78"/>
  <c r="N79"/>
  <c r="O79"/>
  <c r="N80"/>
  <c r="O80"/>
  <c r="Q80" s="1"/>
  <c r="N81"/>
  <c r="O81"/>
  <c r="Q81" s="1"/>
  <c r="N82"/>
  <c r="O82"/>
  <c r="N83"/>
  <c r="Q83" s="1"/>
  <c r="O83"/>
  <c r="O84"/>
  <c r="N85"/>
  <c r="O85"/>
  <c r="Q85" s="1"/>
  <c r="N86"/>
  <c r="O86"/>
  <c r="N87"/>
  <c r="Q87" s="1"/>
  <c r="O87"/>
  <c r="N88"/>
  <c r="O88"/>
  <c r="Q88" s="1"/>
  <c r="N89"/>
  <c r="O89"/>
  <c r="Q89" s="1"/>
  <c r="N90"/>
  <c r="O90"/>
  <c r="O91"/>
  <c r="N92"/>
  <c r="O92"/>
  <c r="Q92" s="1"/>
  <c r="N93"/>
  <c r="O93"/>
  <c r="Q93" s="1"/>
  <c r="N94"/>
  <c r="O94"/>
  <c r="N95"/>
  <c r="Q95" s="1"/>
  <c r="O95"/>
  <c r="N96"/>
  <c r="O96"/>
  <c r="Q96" s="1"/>
  <c r="N97"/>
  <c r="O97"/>
  <c r="Q97"/>
  <c r="N98"/>
  <c r="Q98" s="1"/>
  <c r="O98"/>
  <c r="N99"/>
  <c r="O99"/>
  <c r="O100"/>
  <c r="N101"/>
  <c r="O101"/>
  <c r="Q101"/>
  <c r="Q99" l="1"/>
  <c r="Q86"/>
  <c r="Q82"/>
  <c r="Q71"/>
  <c r="Q62"/>
  <c r="Q58"/>
  <c r="Q50"/>
  <c r="Q46"/>
  <c r="Q39"/>
  <c r="Q30"/>
  <c r="Q23"/>
  <c r="Q18"/>
  <c r="Q11"/>
  <c r="Q94"/>
  <c r="Q90"/>
  <c r="Q79"/>
  <c r="Q75"/>
  <c r="Q66"/>
  <c r="Q54"/>
  <c r="Q43"/>
  <c r="Q34"/>
  <c r="Q27"/>
  <c r="Q15"/>
  <c r="Q6"/>
  <c r="Q74"/>
  <c r="Q67"/>
  <c r="Q55"/>
  <c r="Q35"/>
  <c r="Q7"/>
  <c r="H76"/>
  <c r="I76" s="1"/>
  <c r="K76"/>
  <c r="L76" s="1"/>
  <c r="N76" s="1"/>
  <c r="Q76" s="1"/>
  <c r="E76"/>
  <c r="F76"/>
  <c r="H24"/>
  <c r="I24" s="1"/>
  <c r="E24"/>
  <c r="F24" s="1"/>
  <c r="K24"/>
  <c r="L24" s="1"/>
  <c r="H3"/>
  <c r="I3" s="1"/>
  <c r="K3"/>
  <c r="L3" s="1"/>
  <c r="E3"/>
  <c r="F3"/>
  <c r="H84"/>
  <c r="I84" s="1"/>
  <c r="K84"/>
  <c r="L84" s="1"/>
  <c r="N84" s="1"/>
  <c r="Q84" s="1"/>
  <c r="E84"/>
  <c r="F84"/>
  <c r="E83"/>
  <c r="F83"/>
  <c r="H83"/>
  <c r="I83" s="1"/>
  <c r="K83"/>
  <c r="L83"/>
  <c r="E60"/>
  <c r="F60"/>
  <c r="H60"/>
  <c r="I60" s="1"/>
  <c r="K60"/>
  <c r="L60" s="1"/>
  <c r="N60" s="1"/>
  <c r="Q60" s="1"/>
  <c r="O108"/>
  <c r="H4"/>
  <c r="I4" s="1"/>
  <c r="K4"/>
  <c r="L4"/>
  <c r="H5"/>
  <c r="I5" s="1"/>
  <c r="K5"/>
  <c r="L5"/>
  <c r="H6"/>
  <c r="I6" s="1"/>
  <c r="K6"/>
  <c r="L6"/>
  <c r="H7"/>
  <c r="I7" s="1"/>
  <c r="K7"/>
  <c r="L7"/>
  <c r="H8"/>
  <c r="I8" s="1"/>
  <c r="K8"/>
  <c r="L8" s="1"/>
  <c r="N8" s="1"/>
  <c r="Q8" s="1"/>
  <c r="H9"/>
  <c r="I9" s="1"/>
  <c r="K9"/>
  <c r="L9"/>
  <c r="N9" s="1"/>
  <c r="Q9" s="1"/>
  <c r="H10"/>
  <c r="I10" s="1"/>
  <c r="K10"/>
  <c r="L10"/>
  <c r="N10" s="1"/>
  <c r="Q10" s="1"/>
  <c r="H11"/>
  <c r="I11" s="1"/>
  <c r="K11"/>
  <c r="L11"/>
  <c r="H12"/>
  <c r="I12" s="1"/>
  <c r="K12"/>
  <c r="L12"/>
  <c r="H13"/>
  <c r="I13" s="1"/>
  <c r="K13"/>
  <c r="L13"/>
  <c r="H14"/>
  <c r="I14" s="1"/>
  <c r="K14"/>
  <c r="L14"/>
  <c r="H15"/>
  <c r="I15" s="1"/>
  <c r="K15"/>
  <c r="L15"/>
  <c r="H16"/>
  <c r="I16" s="1"/>
  <c r="K16"/>
  <c r="L16"/>
  <c r="H17"/>
  <c r="I17" s="1"/>
  <c r="K17"/>
  <c r="L17"/>
  <c r="H18"/>
  <c r="I18" s="1"/>
  <c r="K18"/>
  <c r="L18"/>
  <c r="H19"/>
  <c r="I19" s="1"/>
  <c r="K19"/>
  <c r="L19"/>
  <c r="H20"/>
  <c r="I20" s="1"/>
  <c r="K20"/>
  <c r="L20" s="1"/>
  <c r="N20" s="1"/>
  <c r="Q20" s="1"/>
  <c r="H21"/>
  <c r="I21" s="1"/>
  <c r="K21"/>
  <c r="L21" s="1"/>
  <c r="N21" s="1"/>
  <c r="Q21" s="1"/>
  <c r="H22"/>
  <c r="I22" s="1"/>
  <c r="K22"/>
  <c r="L22"/>
  <c r="H23"/>
  <c r="I23" s="1"/>
  <c r="K23"/>
  <c r="L23"/>
  <c r="H25"/>
  <c r="I25" s="1"/>
  <c r="K25"/>
  <c r="L25"/>
  <c r="H26"/>
  <c r="I26" s="1"/>
  <c r="K26"/>
  <c r="L26"/>
  <c r="H27"/>
  <c r="I27" s="1"/>
  <c r="K27"/>
  <c r="L27"/>
  <c r="H28"/>
  <c r="I28" s="1"/>
  <c r="K28"/>
  <c r="L28"/>
  <c r="H29"/>
  <c r="I29" s="1"/>
  <c r="K29"/>
  <c r="L29"/>
  <c r="H30"/>
  <c r="I30" s="1"/>
  <c r="K30"/>
  <c r="L30"/>
  <c r="H31"/>
  <c r="I31" s="1"/>
  <c r="K31"/>
  <c r="L31"/>
  <c r="H32"/>
  <c r="I32" s="1"/>
  <c r="K32"/>
  <c r="L32"/>
  <c r="H33"/>
  <c r="I33" s="1"/>
  <c r="K33"/>
  <c r="L33"/>
  <c r="H34"/>
  <c r="I34" s="1"/>
  <c r="K34"/>
  <c r="L34"/>
  <c r="H35"/>
  <c r="I35" s="1"/>
  <c r="K35"/>
  <c r="L35"/>
  <c r="H36"/>
  <c r="I36" s="1"/>
  <c r="K36"/>
  <c r="L36"/>
  <c r="H37"/>
  <c r="I37" s="1"/>
  <c r="K37"/>
  <c r="L37"/>
  <c r="H38"/>
  <c r="I38" s="1"/>
  <c r="K38"/>
  <c r="L38" s="1"/>
  <c r="H39"/>
  <c r="I39" s="1"/>
  <c r="K39"/>
  <c r="L39" s="1"/>
  <c r="H40"/>
  <c r="I40" s="1"/>
  <c r="K40"/>
  <c r="L40" s="1"/>
  <c r="H41"/>
  <c r="I41"/>
  <c r="K41"/>
  <c r="L41" s="1"/>
  <c r="H42"/>
  <c r="I42"/>
  <c r="K42"/>
  <c r="L42" s="1"/>
  <c r="H43"/>
  <c r="I43" s="1"/>
  <c r="K43"/>
  <c r="L43" s="1"/>
  <c r="H44"/>
  <c r="I44" s="1"/>
  <c r="K44"/>
  <c r="L44" s="1"/>
  <c r="H45"/>
  <c r="I45" s="1"/>
  <c r="K45"/>
  <c r="L45" s="1"/>
  <c r="H46"/>
  <c r="I46" s="1"/>
  <c r="K46"/>
  <c r="L46" s="1"/>
  <c r="H47"/>
  <c r="I47" s="1"/>
  <c r="K47"/>
  <c r="L47" s="1"/>
  <c r="N47" s="1"/>
  <c r="Q47" s="1"/>
  <c r="H48"/>
  <c r="I48" s="1"/>
  <c r="K48"/>
  <c r="L48" s="1"/>
  <c r="H49"/>
  <c r="I49"/>
  <c r="K49"/>
  <c r="L49" s="1"/>
  <c r="H50"/>
  <c r="I50"/>
  <c r="K50"/>
  <c r="L50" s="1"/>
  <c r="H51"/>
  <c r="I51"/>
  <c r="K51"/>
  <c r="L51" s="1"/>
  <c r="H52"/>
  <c r="I52"/>
  <c r="K52"/>
  <c r="L52" s="1"/>
  <c r="H53"/>
  <c r="I53"/>
  <c r="K53"/>
  <c r="L53" s="1"/>
  <c r="H54"/>
  <c r="I54"/>
  <c r="K54"/>
  <c r="L54" s="1"/>
  <c r="H55"/>
  <c r="I55"/>
  <c r="K55"/>
  <c r="L55" s="1"/>
  <c r="H56"/>
  <c r="I56"/>
  <c r="K56"/>
  <c r="L56" s="1"/>
  <c r="H57"/>
  <c r="I57" s="1"/>
  <c r="K57"/>
  <c r="L57" s="1"/>
  <c r="N57" s="1"/>
  <c r="Q57" s="1"/>
  <c r="H58"/>
  <c r="I58"/>
  <c r="K58"/>
  <c r="L58" s="1"/>
  <c r="H59"/>
  <c r="I59" s="1"/>
  <c r="K59"/>
  <c r="L59" s="1"/>
  <c r="H61"/>
  <c r="I61" s="1"/>
  <c r="K61"/>
  <c r="L61" s="1"/>
  <c r="H62"/>
  <c r="I62" s="1"/>
  <c r="K62"/>
  <c r="L62" s="1"/>
  <c r="H63"/>
  <c r="I63" s="1"/>
  <c r="K63"/>
  <c r="L63" s="1"/>
  <c r="H64"/>
  <c r="I64" s="1"/>
  <c r="K64"/>
  <c r="L64" s="1"/>
  <c r="H65"/>
  <c r="I65" s="1"/>
  <c r="K65"/>
  <c r="L65" s="1"/>
  <c r="H66"/>
  <c r="I66" s="1"/>
  <c r="K66"/>
  <c r="L66" s="1"/>
  <c r="H67"/>
  <c r="I67" s="1"/>
  <c r="K67"/>
  <c r="L67" s="1"/>
  <c r="H68"/>
  <c r="I68" s="1"/>
  <c r="K68"/>
  <c r="L68" s="1"/>
  <c r="H69"/>
  <c r="I69" s="1"/>
  <c r="K69"/>
  <c r="L69" s="1"/>
  <c r="H70"/>
  <c r="I70" s="1"/>
  <c r="K70"/>
  <c r="L70" s="1"/>
  <c r="H71"/>
  <c r="I71" s="1"/>
  <c r="K71"/>
  <c r="L71" s="1"/>
  <c r="H72"/>
  <c r="I72" s="1"/>
  <c r="K72"/>
  <c r="L72" s="1"/>
  <c r="H73"/>
  <c r="I73" s="1"/>
  <c r="K73"/>
  <c r="L73" s="1"/>
  <c r="H74"/>
  <c r="I74" s="1"/>
  <c r="K74"/>
  <c r="L74" s="1"/>
  <c r="H75"/>
  <c r="I75" s="1"/>
  <c r="K75"/>
  <c r="L75" s="1"/>
  <c r="H77"/>
  <c r="I77" s="1"/>
  <c r="K77"/>
  <c r="L77" s="1"/>
  <c r="H78"/>
  <c r="I78" s="1"/>
  <c r="K78"/>
  <c r="L78" s="1"/>
  <c r="H79"/>
  <c r="I79" s="1"/>
  <c r="K79"/>
  <c r="L79" s="1"/>
  <c r="H80"/>
  <c r="I80" s="1"/>
  <c r="K80"/>
  <c r="L80" s="1"/>
  <c r="H81"/>
  <c r="I81" s="1"/>
  <c r="K81"/>
  <c r="L81" s="1"/>
  <c r="H82"/>
  <c r="I82" s="1"/>
  <c r="K82"/>
  <c r="L82"/>
  <c r="H85"/>
  <c r="I85" s="1"/>
  <c r="K85"/>
  <c r="L85"/>
  <c r="H86"/>
  <c r="I86" s="1"/>
  <c r="K86"/>
  <c r="L86"/>
  <c r="H87"/>
  <c r="I87" s="1"/>
  <c r="K87"/>
  <c r="L87"/>
  <c r="H88"/>
  <c r="I88" s="1"/>
  <c r="K88"/>
  <c r="L88"/>
  <c r="H89"/>
  <c r="I89" s="1"/>
  <c r="K89"/>
  <c r="L89"/>
  <c r="H90"/>
  <c r="I90" s="1"/>
  <c r="K90"/>
  <c r="L90"/>
  <c r="H91"/>
  <c r="I91" s="1"/>
  <c r="K91"/>
  <c r="L91" s="1"/>
  <c r="N91" s="1"/>
  <c r="H92"/>
  <c r="I92" s="1"/>
  <c r="K92"/>
  <c r="L92"/>
  <c r="H93"/>
  <c r="I93" s="1"/>
  <c r="K93"/>
  <c r="L93"/>
  <c r="H94"/>
  <c r="I94" s="1"/>
  <c r="K94"/>
  <c r="L94"/>
  <c r="H95"/>
  <c r="I95" s="1"/>
  <c r="K95"/>
  <c r="L95"/>
  <c r="H96"/>
  <c r="I96" s="1"/>
  <c r="K96"/>
  <c r="L96"/>
  <c r="H97"/>
  <c r="I97" s="1"/>
  <c r="K97"/>
  <c r="L97"/>
  <c r="H98"/>
  <c r="I98" s="1"/>
  <c r="K98"/>
  <c r="L98"/>
  <c r="H99"/>
  <c r="I99" s="1"/>
  <c r="K99"/>
  <c r="L99"/>
  <c r="H100"/>
  <c r="I100" s="1"/>
  <c r="K100"/>
  <c r="L100" s="1"/>
  <c r="N100" s="1"/>
  <c r="Q100" s="1"/>
  <c r="H101"/>
  <c r="I101" s="1"/>
  <c r="K101"/>
  <c r="L101" s="1"/>
  <c r="H102"/>
  <c r="I102" s="1"/>
  <c r="K102"/>
  <c r="L102" s="1"/>
  <c r="H103"/>
  <c r="I103" s="1"/>
  <c r="K103"/>
  <c r="L103" s="1"/>
  <c r="H104"/>
  <c r="I104" s="1"/>
  <c r="K104"/>
  <c r="L104" s="1"/>
  <c r="H105"/>
  <c r="I105" s="1"/>
  <c r="K105"/>
  <c r="L105" s="1"/>
  <c r="H106"/>
  <c r="I106" s="1"/>
  <c r="K106"/>
  <c r="L106" s="1"/>
  <c r="N106" s="1"/>
  <c r="H107"/>
  <c r="I107" s="1"/>
  <c r="K107"/>
  <c r="L107" s="1"/>
  <c r="H108"/>
  <c r="I108" s="1"/>
  <c r="K108"/>
  <c r="L108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1"/>
  <c r="F61" s="1"/>
  <c r="E62"/>
  <c r="F62" s="1"/>
  <c r="E63"/>
  <c r="F63" s="1"/>
  <c r="E64"/>
  <c r="F64" s="1"/>
  <c r="E65"/>
  <c r="F65" s="1"/>
  <c r="E66"/>
  <c r="F66" s="1"/>
  <c r="E67"/>
  <c r="F67" s="1"/>
  <c r="E68"/>
  <c r="F68" s="1"/>
  <c r="E69"/>
  <c r="F69" s="1"/>
  <c r="E70"/>
  <c r="F70" s="1"/>
  <c r="E71"/>
  <c r="F71" s="1"/>
  <c r="E72"/>
  <c r="F72" s="1"/>
  <c r="E73"/>
  <c r="F73" s="1"/>
  <c r="E74"/>
  <c r="F74" s="1"/>
  <c r="E75"/>
  <c r="F75" s="1"/>
  <c r="E77"/>
  <c r="F77" s="1"/>
  <c r="E78"/>
  <c r="F78" s="1"/>
  <c r="E79"/>
  <c r="F79" s="1"/>
  <c r="E80"/>
  <c r="F80" s="1"/>
  <c r="E81"/>
  <c r="F81" s="1"/>
  <c r="E82"/>
  <c r="F82" s="1"/>
  <c r="E85"/>
  <c r="F85" s="1"/>
  <c r="E86"/>
  <c r="F86" s="1"/>
  <c r="E87"/>
  <c r="F87" s="1"/>
  <c r="E88"/>
  <c r="F88" s="1"/>
  <c r="E89"/>
  <c r="F89" s="1"/>
  <c r="E90"/>
  <c r="F90" s="1"/>
  <c r="E91"/>
  <c r="F91" s="1"/>
  <c r="E92"/>
  <c r="F92" s="1"/>
  <c r="E93"/>
  <c r="F93" s="1"/>
  <c r="E94"/>
  <c r="F94" s="1"/>
  <c r="E95"/>
  <c r="F95" s="1"/>
  <c r="E96"/>
  <c r="F96" s="1"/>
  <c r="E97"/>
  <c r="F97" s="1"/>
  <c r="E98"/>
  <c r="F98" s="1"/>
  <c r="E99"/>
  <c r="F99" s="1"/>
  <c r="E100"/>
  <c r="F100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H2"/>
  <c r="Q103" l="1"/>
  <c r="N108"/>
  <c r="Q108" s="1"/>
  <c r="Q104"/>
  <c r="Q105"/>
  <c r="F28" i="2"/>
  <c r="G28"/>
  <c r="H28"/>
  <c r="I28"/>
  <c r="J28"/>
  <c r="K28"/>
  <c r="L28"/>
  <c r="M28"/>
  <c r="N28"/>
  <c r="O28"/>
  <c r="P28"/>
  <c r="Q28"/>
  <c r="Q30" s="1"/>
  <c r="Q32" s="1"/>
  <c r="Q36" s="1"/>
  <c r="R28"/>
  <c r="I2" i="1"/>
  <c r="E2"/>
  <c r="F2" s="1"/>
  <c r="K2"/>
  <c r="L2" s="1"/>
  <c r="D28" i="2"/>
  <c r="I30"/>
  <c r="I32"/>
  <c r="I36"/>
  <c r="M30"/>
  <c r="M32"/>
  <c r="M36"/>
  <c r="E28"/>
  <c r="O30"/>
  <c r="O32"/>
  <c r="K30"/>
  <c r="K32" s="1"/>
  <c r="G30"/>
  <c r="G32"/>
  <c r="G36"/>
  <c r="P30"/>
  <c r="P32" s="1"/>
  <c r="P36" s="1"/>
  <c r="L30"/>
  <c r="L32"/>
  <c r="H30"/>
  <c r="H32"/>
  <c r="H36"/>
  <c r="R30"/>
  <c r="R32"/>
  <c r="N30"/>
  <c r="N32"/>
  <c r="J30"/>
  <c r="J32"/>
  <c r="F30"/>
  <c r="F32"/>
  <c r="F36"/>
  <c r="E30"/>
  <c r="E32"/>
  <c r="E36"/>
  <c r="J36"/>
  <c r="R36"/>
  <c r="O36"/>
  <c r="N36"/>
  <c r="L36"/>
  <c r="N2" i="1" l="1"/>
  <c r="Q107"/>
  <c r="Q106"/>
  <c r="K36" i="2"/>
  <c r="O2" i="1"/>
  <c r="Q2" s="1"/>
</calcChain>
</file>

<file path=xl/comments1.xml><?xml version="1.0" encoding="utf-8"?>
<comments xmlns="http://schemas.openxmlformats.org/spreadsheetml/2006/main">
  <authors>
    <author>Adam Rajewski</author>
  </authors>
  <commentList>
    <comment ref="G66" authorId="0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Test angielski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Test angielski</t>
        </r>
      </text>
    </comment>
    <comment ref="G91" authorId="0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Test angielski</t>
        </r>
      </text>
    </comment>
    <comment ref="Q102" authorId="0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Do czasu wyjaśnienia z której Pan jest grupy.
Na liście zajęciowej z października Pan nie figuruje, a w raportach Pańskiego nazwiska nie znalazłem (ale w niektórych nie było nazwisk).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Kolega skreślił złą odpowiedź wyraźnie, Pan nie, stąd inna ocena za niby identyczną pracę.
Nie będę zgadywać czy litera z poprawianą jedną "nóżką" jest "zamazana" czy nie.</t>
        </r>
      </text>
    </comment>
  </commentList>
</comments>
</file>

<file path=xl/comments2.xml><?xml version="1.0" encoding="utf-8"?>
<comments xmlns="http://schemas.openxmlformats.org/spreadsheetml/2006/main">
  <authors>
    <author>Adam Rajewski</author>
  </authors>
  <commentList>
    <comment ref="E34" authorId="0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Spóźnienie raportu cząstkowego</t>
        </r>
      </text>
    </comment>
    <comment ref="K34" authorId="0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Spóźnienie raportu cząstkowego</t>
        </r>
      </text>
    </comment>
    <comment ref="Q34" authorId="0">
      <text>
        <r>
          <rPr>
            <b/>
            <sz val="9"/>
            <color indexed="81"/>
            <rFont val="Tahoma"/>
            <family val="2"/>
            <charset val="238"/>
          </rPr>
          <t>Adam Rajewski:</t>
        </r>
        <r>
          <rPr>
            <sz val="9"/>
            <color indexed="81"/>
            <rFont val="Tahoma"/>
            <family val="2"/>
            <charset val="238"/>
          </rPr>
          <t xml:space="preserve">
Brak jednego raportu cząstkowego.
I jeszcze raport końcowy wysłany na zły adres.</t>
        </r>
      </text>
    </comment>
  </commentList>
</comments>
</file>

<file path=xl/sharedStrings.xml><?xml version="1.0" encoding="utf-8"?>
<sst xmlns="http://schemas.openxmlformats.org/spreadsheetml/2006/main" count="329" uniqueCount="240">
  <si>
    <t>Grupa</t>
  </si>
  <si>
    <t>Imię</t>
  </si>
  <si>
    <t>Nazwisko</t>
  </si>
  <si>
    <t>Egz 0</t>
  </si>
  <si>
    <t>%</t>
  </si>
  <si>
    <t>Ocena</t>
  </si>
  <si>
    <t>Egz1</t>
  </si>
  <si>
    <t>Egz 2</t>
  </si>
  <si>
    <t>EGZ</t>
  </si>
  <si>
    <t>PR DOM</t>
  </si>
  <si>
    <t>O.KOŃCOWA</t>
  </si>
  <si>
    <t>Mateusz</t>
  </si>
  <si>
    <t>Bieniek</t>
  </si>
  <si>
    <t>Paweł</t>
  </si>
  <si>
    <t>Kociuba</t>
  </si>
  <si>
    <t>Sandra</t>
  </si>
  <si>
    <t>Kominek</t>
  </si>
  <si>
    <t>Tomasz</t>
  </si>
  <si>
    <t>Kulik</t>
  </si>
  <si>
    <t>Daria</t>
  </si>
  <si>
    <t>Niewiadomska</t>
  </si>
  <si>
    <t>Przemysław</t>
  </si>
  <si>
    <t>Olejnik</t>
  </si>
  <si>
    <t>Piotr</t>
  </si>
  <si>
    <t>Paprocki</t>
  </si>
  <si>
    <t>Wojciech</t>
  </si>
  <si>
    <t>Rembelski</t>
  </si>
  <si>
    <t>Marcin</t>
  </si>
  <si>
    <t>Bartosiak</t>
  </si>
  <si>
    <t>Jan</t>
  </si>
  <si>
    <t>Grudziecki</t>
  </si>
  <si>
    <t>Kamianowski</t>
  </si>
  <si>
    <t>Hubert</t>
  </si>
  <si>
    <t>Krzysik</t>
  </si>
  <si>
    <t>Maciej</t>
  </si>
  <si>
    <t>Mioduski</t>
  </si>
  <si>
    <t>Jakub</t>
  </si>
  <si>
    <t>Murat</t>
  </si>
  <si>
    <t>Sternik</t>
  </si>
  <si>
    <t>Teresa</t>
  </si>
  <si>
    <t>Bil</t>
  </si>
  <si>
    <t>Anna</t>
  </si>
  <si>
    <t>Jastrzębska</t>
  </si>
  <si>
    <t>Robert</t>
  </si>
  <si>
    <t>Kaziuk</t>
  </si>
  <si>
    <t>Konarska</t>
  </si>
  <si>
    <t>Korycki</t>
  </si>
  <si>
    <t>Niciński</t>
  </si>
  <si>
    <t>Piątek</t>
  </si>
  <si>
    <t>Adam</t>
  </si>
  <si>
    <t>Śliwiak</t>
  </si>
  <si>
    <t>Aleksandra</t>
  </si>
  <si>
    <t>Czerniak</t>
  </si>
  <si>
    <t>Kajetan</t>
  </si>
  <si>
    <t>Dobrenko</t>
  </si>
  <si>
    <t>Michał</t>
  </si>
  <si>
    <t>Dudko</t>
  </si>
  <si>
    <t>Kuźniewski</t>
  </si>
  <si>
    <t>Omelańczuk</t>
  </si>
  <si>
    <t>Szeligowska</t>
  </si>
  <si>
    <t>Wróbel</t>
  </si>
  <si>
    <t>Białach</t>
  </si>
  <si>
    <t>Patryk</t>
  </si>
  <si>
    <t>Ignaczak</t>
  </si>
  <si>
    <t>Kleczyński</t>
  </si>
  <si>
    <t>Kozłowski</t>
  </si>
  <si>
    <t>Grzegorz</t>
  </si>
  <si>
    <t>Bytniewski</t>
  </si>
  <si>
    <t>Cywiński</t>
  </si>
  <si>
    <t>Konrad</t>
  </si>
  <si>
    <t>Fudalej</t>
  </si>
  <si>
    <t>Kowalczyk</t>
  </si>
  <si>
    <t>Siudziński</t>
  </si>
  <si>
    <t>Sternicka</t>
  </si>
  <si>
    <t>Arturs</t>
  </si>
  <si>
    <t>Andrejevs</t>
  </si>
  <si>
    <t>Klecha</t>
  </si>
  <si>
    <t>Maksymilian</t>
  </si>
  <si>
    <t>Kochański</t>
  </si>
  <si>
    <t>Arkadiusz</t>
  </si>
  <si>
    <t>Przychodzień</t>
  </si>
  <si>
    <t>Repecki</t>
  </si>
  <si>
    <t>Stępień</t>
  </si>
  <si>
    <t>Zagraba</t>
  </si>
  <si>
    <t>Bloch</t>
  </si>
  <si>
    <t>Gąska</t>
  </si>
  <si>
    <t>Kata</t>
  </si>
  <si>
    <t>Małgorzata</t>
  </si>
  <si>
    <t>Kudla</t>
  </si>
  <si>
    <t>Maj</t>
  </si>
  <si>
    <t>Oraczewski</t>
  </si>
  <si>
    <t>Roguski</t>
  </si>
  <si>
    <t>Rafał</t>
  </si>
  <si>
    <t>Bryk</t>
  </si>
  <si>
    <t>Monika</t>
  </si>
  <si>
    <t>Krasińska</t>
  </si>
  <si>
    <t>Orzechowski</t>
  </si>
  <si>
    <t>Kacper</t>
  </si>
  <si>
    <t>Potapczyk</t>
  </si>
  <si>
    <t>Vadym</t>
  </si>
  <si>
    <t>Solovyov</t>
  </si>
  <si>
    <t>Szewczyk</t>
  </si>
  <si>
    <t>Krzysztof</t>
  </si>
  <si>
    <t>Ziółkowski</t>
  </si>
  <si>
    <t>Błażejewski</t>
  </si>
  <si>
    <t>Katarzyna</t>
  </si>
  <si>
    <t>Dąbrowska</t>
  </si>
  <si>
    <t>Dylik</t>
  </si>
  <si>
    <t>Sławomir</t>
  </si>
  <si>
    <t>Mackiewicz</t>
  </si>
  <si>
    <t>Joanna</t>
  </si>
  <si>
    <t>Skowrońska</t>
  </si>
  <si>
    <t>Witkowska</t>
  </si>
  <si>
    <t>Kwas</t>
  </si>
  <si>
    <t>Łukasz</t>
  </si>
  <si>
    <t>Lipski</t>
  </si>
  <si>
    <t>Mariusz</t>
  </si>
  <si>
    <t>Łatkowski</t>
  </si>
  <si>
    <t>Prasolik</t>
  </si>
  <si>
    <t>Tomaszewski</t>
  </si>
  <si>
    <t>Karol</t>
  </si>
  <si>
    <t>Woźniak</t>
  </si>
  <si>
    <t>Grabski</t>
  </si>
  <si>
    <t>Krośnicki</t>
  </si>
  <si>
    <t>Latuszkiewicz</t>
  </si>
  <si>
    <t>Warowny</t>
  </si>
  <si>
    <t>Ziarkowski</t>
  </si>
  <si>
    <t>Karolina</t>
  </si>
  <si>
    <t>Dziubanii</t>
  </si>
  <si>
    <t>Marek</t>
  </si>
  <si>
    <t>Haczkur</t>
  </si>
  <si>
    <t>Lewandowski</t>
  </si>
  <si>
    <t>Jacek</t>
  </si>
  <si>
    <t>Siadkowski</t>
  </si>
  <si>
    <t>Wróblewski</t>
  </si>
  <si>
    <t>Wieczorek</t>
  </si>
  <si>
    <t>X1</t>
  </si>
  <si>
    <t>Biernat</t>
  </si>
  <si>
    <t>Janowski</t>
  </si>
  <si>
    <t>Niedbalski</t>
  </si>
  <si>
    <t>Sobora</t>
  </si>
  <si>
    <t>Gabriel</t>
  </si>
  <si>
    <t>Ziembicki</t>
  </si>
  <si>
    <t>Ziembiński</t>
  </si>
  <si>
    <t>X2</t>
  </si>
  <si>
    <t>Borkowski</t>
  </si>
  <si>
    <t>Mączkowiak</t>
  </si>
  <si>
    <t>Szczurowski</t>
  </si>
  <si>
    <t>Wójtowicz</t>
  </si>
  <si>
    <t>Zdyb</t>
  </si>
  <si>
    <t>Aleh</t>
  </si>
  <si>
    <t>Barysevich</t>
  </si>
  <si>
    <t>Punktacja</t>
  </si>
  <si>
    <t>Indeks</t>
  </si>
  <si>
    <t>Element</t>
  </si>
  <si>
    <t>Kryterium oceny</t>
  </si>
  <si>
    <t>Maksimum</t>
  </si>
  <si>
    <t>EJ</t>
  </si>
  <si>
    <t>EW</t>
  </si>
  <si>
    <t>FW</t>
  </si>
  <si>
    <t>ECG-P</t>
  </si>
  <si>
    <t>ECG-Bio</t>
  </si>
  <si>
    <t>EG500</t>
  </si>
  <si>
    <t>ECG70/10</t>
  </si>
  <si>
    <t>Trigen</t>
  </si>
  <si>
    <t>ECG LNG 3</t>
  </si>
  <si>
    <t>WTE</t>
  </si>
  <si>
    <t>Solar</t>
  </si>
  <si>
    <t>ECG70</t>
  </si>
  <si>
    <t>E-INT</t>
  </si>
  <si>
    <t>Geo</t>
  </si>
  <si>
    <t>1a</t>
  </si>
  <si>
    <t>Lista rozwiązań</t>
  </si>
  <si>
    <t>Kompletność listy</t>
  </si>
  <si>
    <t>1b</t>
  </si>
  <si>
    <t>Opis rozwiązań</t>
  </si>
  <si>
    <t>Poprawność opisów</t>
  </si>
  <si>
    <t>1c</t>
  </si>
  <si>
    <t>Dobór rozwiązania</t>
  </si>
  <si>
    <t>Poprawność rekomendacji</t>
  </si>
  <si>
    <t>2a</t>
  </si>
  <si>
    <t>Parametry kluczowe</t>
  </si>
  <si>
    <t>Wybór parametrów kluczowych</t>
  </si>
  <si>
    <t>2b</t>
  </si>
  <si>
    <t>Poprawność wartości</t>
  </si>
  <si>
    <t>3a</t>
  </si>
  <si>
    <t>Wymagania lokalizacji</t>
  </si>
  <si>
    <t>3b</t>
  </si>
  <si>
    <t>Poprawność danych</t>
  </si>
  <si>
    <t>Lista dostawców</t>
  </si>
  <si>
    <t>Poprawność i kompletność listy</t>
  </si>
  <si>
    <t>Lista wykonawców</t>
  </si>
  <si>
    <t>Projekty referencyjne</t>
  </si>
  <si>
    <t>Dobór + poprawność informacji</t>
  </si>
  <si>
    <t>7</t>
  </si>
  <si>
    <t>Koszty</t>
  </si>
  <si>
    <t>Poprawność danych, sposób oceny</t>
  </si>
  <si>
    <t>8</t>
  </si>
  <si>
    <t>Czas realizacji</t>
  </si>
  <si>
    <t>Poprawnosć danych, sposób oceny</t>
  </si>
  <si>
    <t>9</t>
  </si>
  <si>
    <t>Świadectwa</t>
  </si>
  <si>
    <t>Poprawność wnioskowania</t>
  </si>
  <si>
    <t>10</t>
  </si>
  <si>
    <t>Wsparcie inwestycji</t>
  </si>
  <si>
    <t>Poprawność informacji</t>
  </si>
  <si>
    <t>11a</t>
  </si>
  <si>
    <t>Kryteria przetargowe</t>
  </si>
  <si>
    <t>Kryteria kwalifikacji</t>
  </si>
  <si>
    <t>11b</t>
  </si>
  <si>
    <t>Kryteria oceny</t>
  </si>
  <si>
    <t>F1</t>
  </si>
  <si>
    <t>Forma raportu</t>
  </si>
  <si>
    <t>Czytelność raportu</t>
  </si>
  <si>
    <t>F2</t>
  </si>
  <si>
    <t>Źródła informacji</t>
  </si>
  <si>
    <t>F3</t>
  </si>
  <si>
    <t>Zwięzłość i spójność</t>
  </si>
  <si>
    <t>F4</t>
  </si>
  <si>
    <t>Prezentacja</t>
  </si>
  <si>
    <t>Dodatek za prezentację</t>
  </si>
  <si>
    <t>n.d.</t>
  </si>
  <si>
    <t>SUMA</t>
  </si>
  <si>
    <t>Wynik</t>
  </si>
  <si>
    <t>Ocena wstępna</t>
  </si>
  <si>
    <t>Kary umowne</t>
  </si>
  <si>
    <t>Ocena ostateczna</t>
  </si>
  <si>
    <t>Krzemień</t>
  </si>
  <si>
    <t>Maksymiuk</t>
  </si>
  <si>
    <t>Urszula</t>
  </si>
  <si>
    <t>Skrzypkowska</t>
  </si>
  <si>
    <t>Stanisław</t>
  </si>
  <si>
    <t>Sałyga</t>
  </si>
  <si>
    <t>Marta</t>
  </si>
  <si>
    <t>Baran</t>
  </si>
  <si>
    <t>Agnieszka</t>
  </si>
  <si>
    <t>Gojan</t>
  </si>
  <si>
    <t>Raczkiewicz</t>
  </si>
  <si>
    <t>???</t>
  </si>
  <si>
    <t>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</si>
</sst>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9" fontId="1" fillId="0" borderId="0" xfId="1" applyFont="1"/>
    <xf numFmtId="9" fontId="0" fillId="0" borderId="0" xfId="1" applyFont="1"/>
    <xf numFmtId="49" fontId="3" fillId="0" borderId="0" xfId="0" applyNumberFormat="1" applyFont="1"/>
    <xf numFmtId="0" fontId="3" fillId="0" borderId="0" xfId="0" applyFont="1"/>
    <xf numFmtId="49" fontId="0" fillId="0" borderId="0" xfId="0" applyNumberFormat="1"/>
    <xf numFmtId="0" fontId="0" fillId="0" borderId="0" xfId="0" applyFont="1"/>
    <xf numFmtId="49" fontId="0" fillId="0" borderId="0" xfId="0" applyNumberFormat="1" applyFont="1"/>
    <xf numFmtId="0" fontId="0" fillId="2" borderId="0" xfId="0" applyFont="1" applyFill="1"/>
    <xf numFmtId="0" fontId="0" fillId="2" borderId="0" xfId="0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taskpanes.xml><?xml version="1.0" encoding="utf-8"?>
<wetp:taskpanes xmlns:wetp="http://schemas.microsoft.com/office/webextensions/taskpanes/2010/11"/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topLeftCell="A76" workbookViewId="0">
      <selection activeCell="Q92" sqref="Q92"/>
    </sheetView>
  </sheetViews>
  <sheetFormatPr defaultRowHeight="15"/>
  <cols>
    <col min="1" max="1" width="4.28515625" style="7" customWidth="1"/>
    <col min="2" max="2" width="12.5703125" customWidth="1"/>
    <col min="3" max="3" width="14.140625" customWidth="1"/>
    <col min="4" max="4" width="9.140625" style="5"/>
    <col min="5" max="5" width="9.140625" style="9"/>
    <col min="6" max="6" width="6.5703125" style="3" bestFit="1" customWidth="1"/>
    <col min="7" max="7" width="9.140625" style="5"/>
    <col min="10" max="10" width="9.140625" style="5"/>
    <col min="17" max="17" width="9.85546875" bestFit="1" customWidth="1"/>
  </cols>
  <sheetData>
    <row r="1" spans="1:17">
      <c r="A1" s="6" t="s">
        <v>0</v>
      </c>
      <c r="B1" s="1" t="s">
        <v>1</v>
      </c>
      <c r="C1" s="1" t="s">
        <v>2</v>
      </c>
      <c r="D1" s="4" t="s">
        <v>3</v>
      </c>
      <c r="E1" s="8" t="s">
        <v>4</v>
      </c>
      <c r="F1" s="2" t="s">
        <v>5</v>
      </c>
      <c r="G1" s="4" t="s">
        <v>6</v>
      </c>
      <c r="H1" s="2" t="s">
        <v>4</v>
      </c>
      <c r="I1" s="2" t="s">
        <v>5</v>
      </c>
      <c r="J1" s="4" t="s">
        <v>7</v>
      </c>
      <c r="K1" s="2" t="s">
        <v>4</v>
      </c>
      <c r="L1" s="2" t="s">
        <v>5</v>
      </c>
      <c r="M1" s="2"/>
      <c r="N1" s="2" t="s">
        <v>8</v>
      </c>
      <c r="O1" s="2" t="s">
        <v>9</v>
      </c>
      <c r="P1" s="2"/>
      <c r="Q1" s="2" t="s">
        <v>10</v>
      </c>
    </row>
    <row r="2" spans="1:17">
      <c r="A2" s="7">
        <v>7</v>
      </c>
      <c r="B2" t="s">
        <v>74</v>
      </c>
      <c r="C2" t="s">
        <v>75</v>
      </c>
      <c r="D2" s="5">
        <v>8.67</v>
      </c>
      <c r="E2" s="9">
        <f>D2/11</f>
        <v>0.78818181818181821</v>
      </c>
      <c r="F2" s="3">
        <f>IF(E2&gt;0.9,5,IF(E2&gt;0.8,4.5,IF(E2&gt;0.7,4,IF(E2&gt;0.6,3.5,IF(E2&gt;0.5,3,2)))))</f>
        <v>4</v>
      </c>
      <c r="H2" s="9">
        <f>G2/12</f>
        <v>0</v>
      </c>
      <c r="I2" s="3">
        <f>IF(H2&gt;0.9,5,IF(H2&gt;0.8,4.5,IF(H2&gt;0.7,4,IF(H2&gt;0.6,3.5,IF(H2&gt;0.5,3,2)))))</f>
        <v>2</v>
      </c>
      <c r="K2" s="9">
        <f>J2/11</f>
        <v>0</v>
      </c>
      <c r="L2" s="3">
        <f>IF(K2&gt;0.9,5,IF(K2&gt;0.8,4.5,IF(K2&gt;0.7,4,IF(K2&gt;0.6,3.5,IF(K2&gt;0.5,3,2)))))</f>
        <v>2</v>
      </c>
      <c r="N2" s="3">
        <f>MAX(F2,I2,L2)</f>
        <v>4</v>
      </c>
      <c r="O2" s="3">
        <f>IF(A2=1,'Prace domowe'!E$36,IF(A2=2,'Prace domowe'!F$36,IF(A2=3,'Prace domowe'!G$36,IF(A2=4,'Prace domowe'!H$36,IF(A2=5,'Prace domowe'!I$36,IF(A2=6,'Prace domowe'!J$36,IF(A2=7,'Prace domowe'!K$36,IF(A2=8,'Prace domowe'!L$36,IF(A2=9,'Prace domowe'!M$36,IF(A2=10,'Prace domowe'!N$36,IF(A2=11,'Prace domowe'!O$36,IF(A2=12,'Prace domowe'!P$36,IF(A2="X1",'Prace domowe'!Q$36,IF(A2="X2",'Prace domowe'!R$36,"BŁĄD"))))))))))))))</f>
        <v>4.5</v>
      </c>
      <c r="Q2" s="3">
        <f>IF(N2=2,2,ROUND(2*(0.6*N2+0.4*O2),0)/2)</f>
        <v>4</v>
      </c>
    </row>
    <row r="3" spans="1:17">
      <c r="A3" s="7">
        <v>4</v>
      </c>
      <c r="B3" t="s">
        <v>233</v>
      </c>
      <c r="C3" t="s">
        <v>234</v>
      </c>
      <c r="E3" s="9">
        <f>D3/11</f>
        <v>0</v>
      </c>
      <c r="F3" s="3">
        <f>IF(E3&gt;0.9,5,IF(E3&gt;0.8,4.5,IF(E3&gt;0.7,4,IF(E3&gt;0.6,3.5,IF(E3&gt;0.5,3,2)))))</f>
        <v>2</v>
      </c>
      <c r="G3" s="5">
        <v>8</v>
      </c>
      <c r="H3" s="9">
        <f>G3/12</f>
        <v>0.66666666666666663</v>
      </c>
      <c r="I3" s="3">
        <f>IF(H3&gt;0.9,5,IF(H3&gt;0.8,4.5,IF(H3&gt;0.7,4,IF(H3&gt;0.6,3.5,IF(H3&gt;0.5,3,2)))))</f>
        <v>3.5</v>
      </c>
      <c r="K3" s="9">
        <f>J3/11</f>
        <v>0</v>
      </c>
      <c r="L3" s="3">
        <f>IF(K3&gt;0.9,5,IF(K3&gt;0.8,4.5,IF(K3&gt;0.7,4,IF(K3&gt;0.6,3.5,IF(K3&gt;0.5,3,2)))))</f>
        <v>2</v>
      </c>
      <c r="N3" s="3">
        <f t="shared" ref="N3:N66" si="0">MAX(F3,I3,L3)</f>
        <v>3.5</v>
      </c>
      <c r="O3" s="3">
        <f>IF(A3=1,'Prace domowe'!E$36,IF(A3=2,'Prace domowe'!F$36,IF(A3=3,'Prace domowe'!G$36,IF(A3=4,'Prace domowe'!H$36,IF(A3=5,'Prace domowe'!I$36,IF(A3=6,'Prace domowe'!J$36,IF(A3=7,'Prace domowe'!K$36,IF(A3=8,'Prace domowe'!L$36,IF(A3=9,'Prace domowe'!M$36,IF(A3=10,'Prace domowe'!N$36,IF(A3=11,'Prace domowe'!O$36,IF(A3=12,'Prace domowe'!P$36,IF(A3="X1",'Prace domowe'!Q$36,IF(A3="X2",'Prace domowe'!R$36,"BŁĄD"))))))))))))))</f>
        <v>4.5</v>
      </c>
      <c r="Q3" s="3">
        <f t="shared" ref="Q3:Q66" si="1">IF(N3=2,2,ROUND(2*(0.6*N3+0.4*O3),0)/2)</f>
        <v>4</v>
      </c>
    </row>
    <row r="4" spans="1:17">
      <c r="A4" s="7">
        <v>2</v>
      </c>
      <c r="B4" t="s">
        <v>27</v>
      </c>
      <c r="C4" t="s">
        <v>28</v>
      </c>
      <c r="D4" s="5">
        <v>11</v>
      </c>
      <c r="E4" s="9">
        <f t="shared" ref="E4:E69" si="2">D4/11</f>
        <v>1</v>
      </c>
      <c r="F4" s="3">
        <f t="shared" ref="F4:F69" si="3">IF(E4&gt;0.9,5,IF(E4&gt;0.8,4.5,IF(E4&gt;0.7,4,IF(E4&gt;0.6,3.5,IF(E4&gt;0.5,3,2)))))</f>
        <v>5</v>
      </c>
      <c r="H4" s="9">
        <f t="shared" ref="H4:H69" si="4">G4/12</f>
        <v>0</v>
      </c>
      <c r="I4" s="3">
        <f t="shared" ref="I4:I69" si="5">IF(H4&gt;0.9,5,IF(H4&gt;0.8,4.5,IF(H4&gt;0.7,4,IF(H4&gt;0.6,3.5,IF(H4&gt;0.5,3,2)))))</f>
        <v>2</v>
      </c>
      <c r="K4" s="9">
        <f t="shared" ref="K4:K69" si="6">J4/11</f>
        <v>0</v>
      </c>
      <c r="L4" s="3">
        <f t="shared" ref="L4:L69" si="7">IF(K4&gt;0.9,5,IF(K4&gt;0.8,4.5,IF(K4&gt;0.7,4,IF(K4&gt;0.6,3.5,IF(K4&gt;0.5,3,2)))))</f>
        <v>2</v>
      </c>
      <c r="N4" s="3">
        <f t="shared" si="0"/>
        <v>5</v>
      </c>
      <c r="O4" s="3">
        <f>IF(A4=1,'Prace domowe'!E$36,IF(A4=2,'Prace domowe'!F$36,IF(A4=3,'Prace domowe'!G$36,IF(A4=4,'Prace domowe'!H$36,IF(A4=5,'Prace domowe'!I$36,IF(A4=6,'Prace domowe'!J$36,IF(A4=7,'Prace domowe'!K$36,IF(A4=8,'Prace domowe'!L$36,IF(A4=9,'Prace domowe'!M$36,IF(A4=10,'Prace domowe'!N$36,IF(A4=11,'Prace domowe'!O$36,IF(A4=12,'Prace domowe'!P$36,IF(A4="X1",'Prace domowe'!Q$36,IF(A4="X2",'Prace domowe'!R$36,"BŁĄD"))))))))))))))</f>
        <v>4.5</v>
      </c>
      <c r="Q4" s="3">
        <f t="shared" si="1"/>
        <v>5</v>
      </c>
    </row>
    <row r="5" spans="1:17">
      <c r="A5" s="7">
        <v>5</v>
      </c>
      <c r="B5" t="s">
        <v>150</v>
      </c>
      <c r="C5" t="s">
        <v>151</v>
      </c>
      <c r="D5" s="5">
        <v>8.67</v>
      </c>
      <c r="E5" s="9">
        <f t="shared" si="2"/>
        <v>0.78818181818181821</v>
      </c>
      <c r="F5" s="3">
        <f t="shared" si="3"/>
        <v>4</v>
      </c>
      <c r="H5" s="9">
        <f t="shared" si="4"/>
        <v>0</v>
      </c>
      <c r="I5" s="3">
        <f t="shared" si="5"/>
        <v>2</v>
      </c>
      <c r="K5" s="9">
        <f t="shared" si="6"/>
        <v>0</v>
      </c>
      <c r="L5" s="3">
        <f t="shared" si="7"/>
        <v>2</v>
      </c>
      <c r="N5" s="3">
        <f t="shared" si="0"/>
        <v>4</v>
      </c>
      <c r="O5" s="3">
        <f>IF(A5=1,'Prace domowe'!E$36,IF(A5=2,'Prace domowe'!F$36,IF(A5=3,'Prace domowe'!G$36,IF(A5=4,'Prace domowe'!H$36,IF(A5=5,'Prace domowe'!I$36,IF(A5=6,'Prace domowe'!J$36,IF(A5=7,'Prace domowe'!K$36,IF(A5=8,'Prace domowe'!L$36,IF(A5=9,'Prace domowe'!M$36,IF(A5=10,'Prace domowe'!N$36,IF(A5=11,'Prace domowe'!O$36,IF(A5=12,'Prace domowe'!P$36,IF(A5="X1",'Prace domowe'!Q$36,IF(A5="X2",'Prace domowe'!R$36,"BŁĄD"))))))))))))))</f>
        <v>4.5</v>
      </c>
      <c r="Q5" s="3">
        <f t="shared" si="1"/>
        <v>4</v>
      </c>
    </row>
    <row r="6" spans="1:17">
      <c r="A6" s="7">
        <v>5</v>
      </c>
      <c r="B6" t="s">
        <v>17</v>
      </c>
      <c r="C6" t="s">
        <v>61</v>
      </c>
      <c r="D6" s="5">
        <v>6.67</v>
      </c>
      <c r="E6" s="9">
        <f t="shared" si="2"/>
        <v>0.60636363636363633</v>
      </c>
      <c r="F6" s="3">
        <f t="shared" si="3"/>
        <v>3.5</v>
      </c>
      <c r="H6" s="9">
        <f t="shared" si="4"/>
        <v>0</v>
      </c>
      <c r="I6" s="3">
        <f t="shared" si="5"/>
        <v>2</v>
      </c>
      <c r="K6" s="9">
        <f t="shared" si="6"/>
        <v>0</v>
      </c>
      <c r="L6" s="3">
        <f t="shared" si="7"/>
        <v>2</v>
      </c>
      <c r="N6" s="3">
        <f t="shared" si="0"/>
        <v>3.5</v>
      </c>
      <c r="O6" s="3">
        <f>IF(A6=1,'Prace domowe'!E$36,IF(A6=2,'Prace domowe'!F$36,IF(A6=3,'Prace domowe'!G$36,IF(A6=4,'Prace domowe'!H$36,IF(A6=5,'Prace domowe'!I$36,IF(A6=6,'Prace domowe'!J$36,IF(A6=7,'Prace domowe'!K$36,IF(A6=8,'Prace domowe'!L$36,IF(A6=9,'Prace domowe'!M$36,IF(A6=10,'Prace domowe'!N$36,IF(A6=11,'Prace domowe'!O$36,IF(A6=12,'Prace domowe'!P$36,IF(A6="X1",'Prace domowe'!Q$36,IF(A6="X2",'Prace domowe'!R$36,"BŁĄD"))))))))))))))</f>
        <v>4.5</v>
      </c>
      <c r="Q6" s="3">
        <f t="shared" si="1"/>
        <v>4</v>
      </c>
    </row>
    <row r="7" spans="1:17">
      <c r="A7" s="7">
        <v>1</v>
      </c>
      <c r="B7" t="s">
        <v>11</v>
      </c>
      <c r="C7" t="s">
        <v>12</v>
      </c>
      <c r="D7" s="5">
        <v>10.5</v>
      </c>
      <c r="E7" s="9">
        <f t="shared" si="2"/>
        <v>0.95454545454545459</v>
      </c>
      <c r="F7" s="3">
        <f t="shared" si="3"/>
        <v>5</v>
      </c>
      <c r="H7" s="9">
        <f t="shared" si="4"/>
        <v>0</v>
      </c>
      <c r="I7" s="3">
        <f t="shared" si="5"/>
        <v>2</v>
      </c>
      <c r="K7" s="9">
        <f t="shared" si="6"/>
        <v>0</v>
      </c>
      <c r="L7" s="3">
        <f t="shared" si="7"/>
        <v>2</v>
      </c>
      <c r="N7" s="3">
        <f t="shared" si="0"/>
        <v>5</v>
      </c>
      <c r="O7" s="3">
        <f>IF(A7=1,'Prace domowe'!E$36,IF(A7=2,'Prace domowe'!F$36,IF(A7=3,'Prace domowe'!G$36,IF(A7=4,'Prace domowe'!H$36,IF(A7=5,'Prace domowe'!I$36,IF(A7=6,'Prace domowe'!J$36,IF(A7=7,'Prace domowe'!K$36,IF(A7=8,'Prace domowe'!L$36,IF(A7=9,'Prace domowe'!M$36,IF(A7=10,'Prace domowe'!N$36,IF(A7=11,'Prace domowe'!O$36,IF(A7=12,'Prace domowe'!P$36,IF(A7="X1",'Prace domowe'!Q$36,IF(A7="X2",'Prace domowe'!R$36,"BŁĄD"))))))))))))))</f>
        <v>4</v>
      </c>
      <c r="Q7" s="3">
        <f t="shared" si="1"/>
        <v>4.5</v>
      </c>
    </row>
    <row r="8" spans="1:17">
      <c r="A8" s="7" t="s">
        <v>136</v>
      </c>
      <c r="B8" t="s">
        <v>23</v>
      </c>
      <c r="C8" t="s">
        <v>137</v>
      </c>
      <c r="D8" s="5">
        <v>4</v>
      </c>
      <c r="E8" s="9">
        <f t="shared" si="2"/>
        <v>0.36363636363636365</v>
      </c>
      <c r="F8" s="3">
        <f t="shared" si="3"/>
        <v>2</v>
      </c>
      <c r="G8" s="5">
        <v>8.67</v>
      </c>
      <c r="H8" s="9">
        <f t="shared" si="4"/>
        <v>0.72250000000000003</v>
      </c>
      <c r="I8" s="3">
        <f t="shared" si="5"/>
        <v>4</v>
      </c>
      <c r="J8" s="5">
        <v>8.67</v>
      </c>
      <c r="K8" s="9">
        <f t="shared" si="6"/>
        <v>0.78818181818181821</v>
      </c>
      <c r="L8" s="3">
        <f t="shared" si="7"/>
        <v>4</v>
      </c>
      <c r="N8" s="3">
        <f t="shared" si="0"/>
        <v>4</v>
      </c>
      <c r="O8" s="3">
        <f>IF(A8=1,'Prace domowe'!E$36,IF(A8=2,'Prace domowe'!F$36,IF(A8=3,'Prace domowe'!G$36,IF(A8=4,'Prace domowe'!H$36,IF(A8=5,'Prace domowe'!I$36,IF(A8=6,'Prace domowe'!J$36,IF(A8=7,'Prace domowe'!K$36,IF(A8=8,'Prace domowe'!L$36,IF(A8=9,'Prace domowe'!M$36,IF(A8=10,'Prace domowe'!N$36,IF(A8=11,'Prace domowe'!O$36,IF(A8=12,'Prace domowe'!P$36,IF(A8="X1",'Prace domowe'!Q$36,IF(A8="X2",'Prace domowe'!R$36,"BŁĄD"))))))))))))))</f>
        <v>4</v>
      </c>
      <c r="Q8" s="3">
        <f t="shared" si="1"/>
        <v>4</v>
      </c>
    </row>
    <row r="9" spans="1:17">
      <c r="A9" s="7">
        <v>3</v>
      </c>
      <c r="B9" t="s">
        <v>39</v>
      </c>
      <c r="C9" t="s">
        <v>40</v>
      </c>
      <c r="D9" s="5">
        <v>8.17</v>
      </c>
      <c r="E9" s="9">
        <f t="shared" si="2"/>
        <v>0.74272727272727268</v>
      </c>
      <c r="F9" s="3">
        <f t="shared" si="3"/>
        <v>4</v>
      </c>
      <c r="G9" s="5">
        <v>4.83</v>
      </c>
      <c r="H9" s="9">
        <f t="shared" si="4"/>
        <v>0.40250000000000002</v>
      </c>
      <c r="I9" s="3">
        <f t="shared" si="5"/>
        <v>2</v>
      </c>
      <c r="J9" s="5">
        <v>5</v>
      </c>
      <c r="K9" s="9">
        <f t="shared" si="6"/>
        <v>0.45454545454545453</v>
      </c>
      <c r="L9" s="3">
        <f t="shared" si="7"/>
        <v>2</v>
      </c>
      <c r="N9" s="3">
        <f t="shared" si="0"/>
        <v>4</v>
      </c>
      <c r="O9" s="3">
        <f>IF(A9=1,'Prace domowe'!E$36,IF(A9=2,'Prace domowe'!F$36,IF(A9=3,'Prace domowe'!G$36,IF(A9=4,'Prace domowe'!H$36,IF(A9=5,'Prace domowe'!I$36,IF(A9=6,'Prace domowe'!J$36,IF(A9=7,'Prace domowe'!K$36,IF(A9=8,'Prace domowe'!L$36,IF(A9=9,'Prace domowe'!M$36,IF(A9=10,'Prace domowe'!N$36,IF(A9=11,'Prace domowe'!O$36,IF(A9=12,'Prace domowe'!P$36,IF(A9="X1",'Prace domowe'!Q$36,IF(A9="X2",'Prace domowe'!R$36,"BŁĄD"))))))))))))))</f>
        <v>4</v>
      </c>
      <c r="Q9" s="3">
        <f t="shared" si="1"/>
        <v>4</v>
      </c>
    </row>
    <row r="10" spans="1:17">
      <c r="A10" s="7">
        <v>10</v>
      </c>
      <c r="B10" t="s">
        <v>36</v>
      </c>
      <c r="C10" t="s">
        <v>104</v>
      </c>
      <c r="D10" s="5">
        <v>6.5</v>
      </c>
      <c r="E10" s="9">
        <f t="shared" si="2"/>
        <v>0.59090909090909094</v>
      </c>
      <c r="F10" s="3">
        <f t="shared" si="3"/>
        <v>3</v>
      </c>
      <c r="G10" s="5">
        <v>6.67</v>
      </c>
      <c r="H10" s="9">
        <f t="shared" si="4"/>
        <v>0.55583333333333329</v>
      </c>
      <c r="I10" s="3">
        <f t="shared" si="5"/>
        <v>3</v>
      </c>
      <c r="J10" s="5">
        <v>6.5</v>
      </c>
      <c r="K10" s="9">
        <f t="shared" si="6"/>
        <v>0.59090909090909094</v>
      </c>
      <c r="L10" s="3">
        <f t="shared" si="7"/>
        <v>3</v>
      </c>
      <c r="N10" s="3">
        <f t="shared" si="0"/>
        <v>3</v>
      </c>
      <c r="O10" s="3">
        <f>IF(A10=1,'Prace domowe'!E$36,IF(A10=2,'Prace domowe'!F$36,IF(A10=3,'Prace domowe'!G$36,IF(A10=4,'Prace domowe'!H$36,IF(A10=5,'Prace domowe'!I$36,IF(A10=6,'Prace domowe'!J$36,IF(A10=7,'Prace domowe'!K$36,IF(A10=8,'Prace domowe'!L$36,IF(A10=9,'Prace domowe'!M$36,IF(A10=10,'Prace domowe'!N$36,IF(A10=11,'Prace domowe'!O$36,IF(A10=12,'Prace domowe'!P$36,IF(A10="X1",'Prace domowe'!Q$36,IF(A10="X2",'Prace domowe'!R$36,"BŁĄD"))))))))))))))</f>
        <v>5</v>
      </c>
      <c r="Q10" s="3">
        <f t="shared" si="1"/>
        <v>4</v>
      </c>
    </row>
    <row r="11" spans="1:17">
      <c r="A11" s="7">
        <v>8</v>
      </c>
      <c r="B11" t="s">
        <v>66</v>
      </c>
      <c r="C11" t="s">
        <v>84</v>
      </c>
      <c r="D11" s="5">
        <v>7</v>
      </c>
      <c r="E11" s="9">
        <f t="shared" si="2"/>
        <v>0.63636363636363635</v>
      </c>
      <c r="F11" s="3">
        <f t="shared" si="3"/>
        <v>3.5</v>
      </c>
      <c r="H11" s="9">
        <f t="shared" si="4"/>
        <v>0</v>
      </c>
      <c r="I11" s="3">
        <f t="shared" si="5"/>
        <v>2</v>
      </c>
      <c r="K11" s="9">
        <f t="shared" si="6"/>
        <v>0</v>
      </c>
      <c r="L11" s="3">
        <f t="shared" si="7"/>
        <v>2</v>
      </c>
      <c r="N11" s="3">
        <f t="shared" si="0"/>
        <v>3.5</v>
      </c>
      <c r="O11" s="3">
        <f>IF(A11=1,'Prace domowe'!E$36,IF(A11=2,'Prace domowe'!F$36,IF(A11=3,'Prace domowe'!G$36,IF(A11=4,'Prace domowe'!H$36,IF(A11=5,'Prace domowe'!I$36,IF(A11=6,'Prace domowe'!J$36,IF(A11=7,'Prace domowe'!K$36,IF(A11=8,'Prace domowe'!L$36,IF(A11=9,'Prace domowe'!M$36,IF(A11=10,'Prace domowe'!N$36,IF(A11=11,'Prace domowe'!O$36,IF(A11=12,'Prace domowe'!P$36,IF(A11="X1",'Prace domowe'!Q$36,IF(A11="X2",'Prace domowe'!R$36,"BŁĄD"))))))))))))))</f>
        <v>5</v>
      </c>
      <c r="Q11" s="3">
        <f t="shared" si="1"/>
        <v>4</v>
      </c>
    </row>
    <row r="12" spans="1:17">
      <c r="A12" s="7" t="s">
        <v>144</v>
      </c>
      <c r="B12" t="s">
        <v>66</v>
      </c>
      <c r="C12" t="s">
        <v>145</v>
      </c>
      <c r="D12" s="5">
        <v>7</v>
      </c>
      <c r="E12" s="9">
        <f t="shared" si="2"/>
        <v>0.63636363636363635</v>
      </c>
      <c r="F12" s="3">
        <f t="shared" si="3"/>
        <v>3.5</v>
      </c>
      <c r="G12" s="5">
        <v>10.33</v>
      </c>
      <c r="H12" s="9">
        <f t="shared" si="4"/>
        <v>0.86083333333333334</v>
      </c>
      <c r="I12" s="3">
        <f t="shared" si="5"/>
        <v>4.5</v>
      </c>
      <c r="K12" s="9">
        <f t="shared" si="6"/>
        <v>0</v>
      </c>
      <c r="L12" s="3">
        <f t="shared" si="7"/>
        <v>2</v>
      </c>
      <c r="N12" s="3">
        <f t="shared" si="0"/>
        <v>4.5</v>
      </c>
      <c r="O12" s="3">
        <f>IF(A12=1,'Prace domowe'!E$36,IF(A12=2,'Prace domowe'!F$36,IF(A12=3,'Prace domowe'!G$36,IF(A12=4,'Prace domowe'!H$36,IF(A12=5,'Prace domowe'!I$36,IF(A12=6,'Prace domowe'!J$36,IF(A12=7,'Prace domowe'!K$36,IF(A12=8,'Prace domowe'!L$36,IF(A12=9,'Prace domowe'!M$36,IF(A12=10,'Prace domowe'!N$36,IF(A12=11,'Prace domowe'!O$36,IF(A12=12,'Prace domowe'!P$36,IF(A12="X1",'Prace domowe'!Q$36,IF(A12="X2",'Prace domowe'!R$36,"BŁĄD"))))))))))))))</f>
        <v>5</v>
      </c>
      <c r="Q12" s="3">
        <f t="shared" si="1"/>
        <v>4.5</v>
      </c>
    </row>
    <row r="13" spans="1:17">
      <c r="A13" s="7">
        <v>9</v>
      </c>
      <c r="B13" t="s">
        <v>92</v>
      </c>
      <c r="C13" t="s">
        <v>93</v>
      </c>
      <c r="D13" s="5">
        <v>7.5</v>
      </c>
      <c r="E13" s="9">
        <f t="shared" si="2"/>
        <v>0.68181818181818177</v>
      </c>
      <c r="F13" s="3">
        <f t="shared" si="3"/>
        <v>3.5</v>
      </c>
      <c r="H13" s="9">
        <f t="shared" si="4"/>
        <v>0</v>
      </c>
      <c r="I13" s="3">
        <f t="shared" si="5"/>
        <v>2</v>
      </c>
      <c r="K13" s="9">
        <f t="shared" si="6"/>
        <v>0</v>
      </c>
      <c r="L13" s="3">
        <f t="shared" si="7"/>
        <v>2</v>
      </c>
      <c r="N13" s="3">
        <f t="shared" si="0"/>
        <v>3.5</v>
      </c>
      <c r="O13" s="3">
        <f>IF(A13=1,'Prace domowe'!E$36,IF(A13=2,'Prace domowe'!F$36,IF(A13=3,'Prace domowe'!G$36,IF(A13=4,'Prace domowe'!H$36,IF(A13=5,'Prace domowe'!I$36,IF(A13=6,'Prace domowe'!J$36,IF(A13=7,'Prace domowe'!K$36,IF(A13=8,'Prace domowe'!L$36,IF(A13=9,'Prace domowe'!M$36,IF(A13=10,'Prace domowe'!N$36,IF(A13=11,'Prace domowe'!O$36,IF(A13=12,'Prace domowe'!P$36,IF(A13="X1",'Prace domowe'!Q$36,IF(A13="X2",'Prace domowe'!R$36,"BŁĄD"))))))))))))))</f>
        <v>5</v>
      </c>
      <c r="Q13" s="3">
        <f t="shared" si="1"/>
        <v>4</v>
      </c>
    </row>
    <row r="14" spans="1:17">
      <c r="A14" s="7">
        <v>6</v>
      </c>
      <c r="B14" t="s">
        <v>66</v>
      </c>
      <c r="C14" t="s">
        <v>67</v>
      </c>
      <c r="D14" s="5">
        <v>10.17</v>
      </c>
      <c r="E14" s="9">
        <f t="shared" si="2"/>
        <v>0.92454545454545456</v>
      </c>
      <c r="F14" s="3">
        <f t="shared" si="3"/>
        <v>5</v>
      </c>
      <c r="H14" s="9">
        <f t="shared" si="4"/>
        <v>0</v>
      </c>
      <c r="I14" s="3">
        <f t="shared" si="5"/>
        <v>2</v>
      </c>
      <c r="K14" s="9">
        <f t="shared" si="6"/>
        <v>0</v>
      </c>
      <c r="L14" s="3">
        <f t="shared" si="7"/>
        <v>2</v>
      </c>
      <c r="N14" s="3">
        <f t="shared" si="0"/>
        <v>5</v>
      </c>
      <c r="O14" s="3">
        <f>IF(A14=1,'Prace domowe'!E$36,IF(A14=2,'Prace domowe'!F$36,IF(A14=3,'Prace domowe'!G$36,IF(A14=4,'Prace domowe'!H$36,IF(A14=5,'Prace domowe'!I$36,IF(A14=6,'Prace domowe'!J$36,IF(A14=7,'Prace domowe'!K$36,IF(A14=8,'Prace domowe'!L$36,IF(A14=9,'Prace domowe'!M$36,IF(A14=10,'Prace domowe'!N$36,IF(A14=11,'Prace domowe'!O$36,IF(A14=12,'Prace domowe'!P$36,IF(A14="X1",'Prace domowe'!Q$36,IF(A14="X2",'Prace domowe'!R$36,"BŁĄD"))))))))))))))</f>
        <v>5</v>
      </c>
      <c r="Q14" s="3">
        <f t="shared" si="1"/>
        <v>5</v>
      </c>
    </row>
    <row r="15" spans="1:17">
      <c r="A15" s="7">
        <v>6</v>
      </c>
      <c r="B15" t="s">
        <v>36</v>
      </c>
      <c r="C15" t="s">
        <v>68</v>
      </c>
      <c r="D15" s="5">
        <v>5.75</v>
      </c>
      <c r="E15" s="9">
        <f t="shared" si="2"/>
        <v>0.52272727272727271</v>
      </c>
      <c r="F15" s="3">
        <f t="shared" si="3"/>
        <v>3</v>
      </c>
      <c r="G15" s="5">
        <v>8.33</v>
      </c>
      <c r="H15" s="9">
        <f t="shared" si="4"/>
        <v>0.69416666666666671</v>
      </c>
      <c r="I15" s="3">
        <f t="shared" si="5"/>
        <v>3.5</v>
      </c>
      <c r="K15" s="9">
        <f t="shared" si="6"/>
        <v>0</v>
      </c>
      <c r="L15" s="3">
        <f t="shared" si="7"/>
        <v>2</v>
      </c>
      <c r="N15" s="3">
        <f t="shared" si="0"/>
        <v>3.5</v>
      </c>
      <c r="O15" s="3">
        <f>IF(A15=1,'Prace domowe'!E$36,IF(A15=2,'Prace domowe'!F$36,IF(A15=3,'Prace domowe'!G$36,IF(A15=4,'Prace domowe'!H$36,IF(A15=5,'Prace domowe'!I$36,IF(A15=6,'Prace domowe'!J$36,IF(A15=7,'Prace domowe'!K$36,IF(A15=8,'Prace domowe'!L$36,IF(A15=9,'Prace domowe'!M$36,IF(A15=10,'Prace domowe'!N$36,IF(A15=11,'Prace domowe'!O$36,IF(A15=12,'Prace domowe'!P$36,IF(A15="X1",'Prace domowe'!Q$36,IF(A15="X2",'Prace domowe'!R$36,"BŁĄD"))))))))))))))</f>
        <v>5</v>
      </c>
      <c r="Q15" s="3">
        <f t="shared" si="1"/>
        <v>4</v>
      </c>
    </row>
    <row r="16" spans="1:17">
      <c r="A16" s="7">
        <v>4</v>
      </c>
      <c r="B16" t="s">
        <v>51</v>
      </c>
      <c r="C16" t="s">
        <v>52</v>
      </c>
      <c r="D16" s="5">
        <v>6.83</v>
      </c>
      <c r="E16" s="9">
        <f t="shared" si="2"/>
        <v>0.62090909090909097</v>
      </c>
      <c r="F16" s="3">
        <f t="shared" si="3"/>
        <v>3.5</v>
      </c>
      <c r="H16" s="9">
        <f t="shared" si="4"/>
        <v>0</v>
      </c>
      <c r="I16" s="3">
        <f t="shared" si="5"/>
        <v>2</v>
      </c>
      <c r="K16" s="9">
        <f t="shared" si="6"/>
        <v>0</v>
      </c>
      <c r="L16" s="3">
        <f t="shared" si="7"/>
        <v>2</v>
      </c>
      <c r="N16" s="3">
        <f t="shared" si="0"/>
        <v>3.5</v>
      </c>
      <c r="O16" s="3">
        <f>IF(A16=1,'Prace domowe'!E$36,IF(A16=2,'Prace domowe'!F$36,IF(A16=3,'Prace domowe'!G$36,IF(A16=4,'Prace domowe'!H$36,IF(A16=5,'Prace domowe'!I$36,IF(A16=6,'Prace domowe'!J$36,IF(A16=7,'Prace domowe'!K$36,IF(A16=8,'Prace domowe'!L$36,IF(A16=9,'Prace domowe'!M$36,IF(A16=10,'Prace domowe'!N$36,IF(A16=11,'Prace domowe'!O$36,IF(A16=12,'Prace domowe'!P$36,IF(A16="X1",'Prace domowe'!Q$36,IF(A16="X2",'Prace domowe'!R$36,"BŁĄD"))))))))))))))</f>
        <v>4.5</v>
      </c>
      <c r="Q16" s="3">
        <f t="shared" si="1"/>
        <v>4</v>
      </c>
    </row>
    <row r="17" spans="1:17">
      <c r="A17" s="7">
        <v>10</v>
      </c>
      <c r="B17" t="s">
        <v>105</v>
      </c>
      <c r="C17" t="s">
        <v>106</v>
      </c>
      <c r="D17" s="5">
        <v>6.5</v>
      </c>
      <c r="E17" s="9">
        <f t="shared" si="2"/>
        <v>0.59090909090909094</v>
      </c>
      <c r="F17" s="3">
        <f t="shared" si="3"/>
        <v>3</v>
      </c>
      <c r="G17" s="5">
        <v>10.66</v>
      </c>
      <c r="H17" s="9">
        <f t="shared" si="4"/>
        <v>0.88833333333333331</v>
      </c>
      <c r="I17" s="3">
        <f t="shared" si="5"/>
        <v>4.5</v>
      </c>
      <c r="K17" s="9">
        <f t="shared" si="6"/>
        <v>0</v>
      </c>
      <c r="L17" s="3">
        <f t="shared" si="7"/>
        <v>2</v>
      </c>
      <c r="N17" s="3">
        <f t="shared" si="0"/>
        <v>4.5</v>
      </c>
      <c r="O17" s="3">
        <f>IF(A17=1,'Prace domowe'!E$36,IF(A17=2,'Prace domowe'!F$36,IF(A17=3,'Prace domowe'!G$36,IF(A17=4,'Prace domowe'!H$36,IF(A17=5,'Prace domowe'!I$36,IF(A17=6,'Prace domowe'!J$36,IF(A17=7,'Prace domowe'!K$36,IF(A17=8,'Prace domowe'!L$36,IF(A17=9,'Prace domowe'!M$36,IF(A17=10,'Prace domowe'!N$36,IF(A17=11,'Prace domowe'!O$36,IF(A17=12,'Prace domowe'!P$36,IF(A17="X1",'Prace domowe'!Q$36,IF(A17="X2",'Prace domowe'!R$36,"BŁĄD"))))))))))))))</f>
        <v>5</v>
      </c>
      <c r="Q17" s="3">
        <f t="shared" si="1"/>
        <v>4.5</v>
      </c>
    </row>
    <row r="18" spans="1:17">
      <c r="A18" s="7">
        <v>4</v>
      </c>
      <c r="B18" t="s">
        <v>53</v>
      </c>
      <c r="C18" t="s">
        <v>54</v>
      </c>
      <c r="D18" s="5">
        <v>6.67</v>
      </c>
      <c r="E18" s="9">
        <f t="shared" si="2"/>
        <v>0.60636363636363633</v>
      </c>
      <c r="F18" s="3">
        <f t="shared" si="3"/>
        <v>3.5</v>
      </c>
      <c r="H18" s="9">
        <f t="shared" si="4"/>
        <v>0</v>
      </c>
      <c r="I18" s="3">
        <f t="shared" si="5"/>
        <v>2</v>
      </c>
      <c r="K18" s="9">
        <f t="shared" si="6"/>
        <v>0</v>
      </c>
      <c r="L18" s="3">
        <f t="shared" si="7"/>
        <v>2</v>
      </c>
      <c r="N18" s="3">
        <f t="shared" si="0"/>
        <v>3.5</v>
      </c>
      <c r="O18" s="3">
        <f>IF(A18=1,'Prace domowe'!E$36,IF(A18=2,'Prace domowe'!F$36,IF(A18=3,'Prace domowe'!G$36,IF(A18=4,'Prace domowe'!H$36,IF(A18=5,'Prace domowe'!I$36,IF(A18=6,'Prace domowe'!J$36,IF(A18=7,'Prace domowe'!K$36,IF(A18=8,'Prace domowe'!L$36,IF(A18=9,'Prace domowe'!M$36,IF(A18=10,'Prace domowe'!N$36,IF(A18=11,'Prace domowe'!O$36,IF(A18=12,'Prace domowe'!P$36,IF(A18="X1",'Prace domowe'!Q$36,IF(A18="X2",'Prace domowe'!R$36,"BŁĄD"))))))))))))))</f>
        <v>4.5</v>
      </c>
      <c r="Q18" s="3">
        <f t="shared" si="1"/>
        <v>4</v>
      </c>
    </row>
    <row r="19" spans="1:17">
      <c r="A19" s="7">
        <v>4</v>
      </c>
      <c r="B19" t="s">
        <v>55</v>
      </c>
      <c r="C19" t="s">
        <v>56</v>
      </c>
      <c r="D19" s="5">
        <v>8.67</v>
      </c>
      <c r="E19" s="9">
        <f t="shared" si="2"/>
        <v>0.78818181818181821</v>
      </c>
      <c r="F19" s="3">
        <f t="shared" si="3"/>
        <v>4</v>
      </c>
      <c r="H19" s="9">
        <f t="shared" si="4"/>
        <v>0</v>
      </c>
      <c r="I19" s="3">
        <f t="shared" si="5"/>
        <v>2</v>
      </c>
      <c r="K19" s="9">
        <f t="shared" si="6"/>
        <v>0</v>
      </c>
      <c r="L19" s="3">
        <f t="shared" si="7"/>
        <v>2</v>
      </c>
      <c r="N19" s="3">
        <f t="shared" si="0"/>
        <v>4</v>
      </c>
      <c r="O19" s="3">
        <f>IF(A19=1,'Prace domowe'!E$36,IF(A19=2,'Prace domowe'!F$36,IF(A19=3,'Prace domowe'!G$36,IF(A19=4,'Prace domowe'!H$36,IF(A19=5,'Prace domowe'!I$36,IF(A19=6,'Prace domowe'!J$36,IF(A19=7,'Prace domowe'!K$36,IF(A19=8,'Prace domowe'!L$36,IF(A19=9,'Prace domowe'!M$36,IF(A19=10,'Prace domowe'!N$36,IF(A19=11,'Prace domowe'!O$36,IF(A19=12,'Prace domowe'!P$36,IF(A19="X1",'Prace domowe'!Q$36,IF(A19="X2",'Prace domowe'!R$36,"BŁĄD"))))))))))))))</f>
        <v>4.5</v>
      </c>
      <c r="Q19" s="3">
        <f t="shared" si="1"/>
        <v>4</v>
      </c>
    </row>
    <row r="20" spans="1:17">
      <c r="A20" s="7">
        <v>10</v>
      </c>
      <c r="B20" t="s">
        <v>34</v>
      </c>
      <c r="C20" t="s">
        <v>107</v>
      </c>
      <c r="D20" s="5">
        <v>5.5</v>
      </c>
      <c r="E20" s="9">
        <f t="shared" si="2"/>
        <v>0.5</v>
      </c>
      <c r="F20" s="3">
        <f t="shared" si="3"/>
        <v>2</v>
      </c>
      <c r="G20" s="5">
        <v>10.33</v>
      </c>
      <c r="H20" s="9">
        <f t="shared" si="4"/>
        <v>0.86083333333333334</v>
      </c>
      <c r="I20" s="3">
        <f t="shared" si="5"/>
        <v>4.5</v>
      </c>
      <c r="J20" s="5">
        <v>5.17</v>
      </c>
      <c r="K20" s="9">
        <f t="shared" si="6"/>
        <v>0.47</v>
      </c>
      <c r="L20" s="3">
        <f t="shared" si="7"/>
        <v>2</v>
      </c>
      <c r="N20" s="3">
        <f t="shared" si="0"/>
        <v>4.5</v>
      </c>
      <c r="O20" s="3">
        <f>IF(A20=1,'Prace domowe'!E$36,IF(A20=2,'Prace domowe'!F$36,IF(A20=3,'Prace domowe'!G$36,IF(A20=4,'Prace domowe'!H$36,IF(A20=5,'Prace domowe'!I$36,IF(A20=6,'Prace domowe'!J$36,IF(A20=7,'Prace domowe'!K$36,IF(A20=8,'Prace domowe'!L$36,IF(A20=9,'Prace domowe'!M$36,IF(A20=10,'Prace domowe'!N$36,IF(A20=11,'Prace domowe'!O$36,IF(A20=12,'Prace domowe'!P$36,IF(A20="X1",'Prace domowe'!Q$36,IF(A20="X2",'Prace domowe'!R$36,"BŁĄD"))))))))))))))</f>
        <v>5</v>
      </c>
      <c r="Q20" s="3">
        <f t="shared" si="1"/>
        <v>4.5</v>
      </c>
    </row>
    <row r="21" spans="1:17">
      <c r="A21" s="7">
        <v>12</v>
      </c>
      <c r="B21" t="s">
        <v>127</v>
      </c>
      <c r="C21" t="s">
        <v>128</v>
      </c>
      <c r="E21" s="9">
        <f t="shared" si="2"/>
        <v>0</v>
      </c>
      <c r="F21" s="3">
        <f t="shared" si="3"/>
        <v>2</v>
      </c>
      <c r="G21" s="5">
        <v>8</v>
      </c>
      <c r="H21" s="9">
        <f t="shared" si="4"/>
        <v>0.66666666666666663</v>
      </c>
      <c r="I21" s="3">
        <f t="shared" si="5"/>
        <v>3.5</v>
      </c>
      <c r="J21" s="5">
        <v>6.14</v>
      </c>
      <c r="K21" s="9">
        <f t="shared" si="6"/>
        <v>0.55818181818181811</v>
      </c>
      <c r="L21" s="3">
        <f t="shared" si="7"/>
        <v>3</v>
      </c>
      <c r="N21" s="3">
        <f t="shared" si="0"/>
        <v>3.5</v>
      </c>
      <c r="O21" s="3">
        <f>IF(A21=1,'Prace domowe'!E$36,IF(A21=2,'Prace domowe'!F$36,IF(A21=3,'Prace domowe'!G$36,IF(A21=4,'Prace domowe'!H$36,IF(A21=5,'Prace domowe'!I$36,IF(A21=6,'Prace domowe'!J$36,IF(A21=7,'Prace domowe'!K$36,IF(A21=8,'Prace domowe'!L$36,IF(A21=9,'Prace domowe'!M$36,IF(A21=10,'Prace domowe'!N$36,IF(A21=11,'Prace domowe'!O$36,IF(A21=12,'Prace domowe'!P$36,IF(A21="X1",'Prace domowe'!Q$36,IF(A21="X2",'Prace domowe'!R$36,"BŁĄD"))))))))))))))</f>
        <v>4</v>
      </c>
      <c r="Q21" s="3">
        <f t="shared" si="1"/>
        <v>3.5</v>
      </c>
    </row>
    <row r="22" spans="1:17">
      <c r="A22" s="7">
        <v>6</v>
      </c>
      <c r="B22" t="s">
        <v>69</v>
      </c>
      <c r="C22" t="s">
        <v>70</v>
      </c>
      <c r="D22" s="5">
        <v>6.42</v>
      </c>
      <c r="E22" s="9">
        <f t="shared" si="2"/>
        <v>0.58363636363636362</v>
      </c>
      <c r="F22" s="3">
        <f t="shared" si="3"/>
        <v>3</v>
      </c>
      <c r="G22" s="5">
        <v>8.67</v>
      </c>
      <c r="H22" s="9">
        <f t="shared" si="4"/>
        <v>0.72250000000000003</v>
      </c>
      <c r="I22" s="3">
        <f t="shared" si="5"/>
        <v>4</v>
      </c>
      <c r="K22" s="9">
        <f t="shared" si="6"/>
        <v>0</v>
      </c>
      <c r="L22" s="3">
        <f t="shared" si="7"/>
        <v>2</v>
      </c>
      <c r="N22" s="3">
        <f t="shared" si="0"/>
        <v>4</v>
      </c>
      <c r="O22" s="3">
        <f>IF(A22=1,'Prace domowe'!E$36,IF(A22=2,'Prace domowe'!F$36,IF(A22=3,'Prace domowe'!G$36,IF(A22=4,'Prace domowe'!H$36,IF(A22=5,'Prace domowe'!I$36,IF(A22=6,'Prace domowe'!J$36,IF(A22=7,'Prace domowe'!K$36,IF(A22=8,'Prace domowe'!L$36,IF(A22=9,'Prace domowe'!M$36,IF(A22=10,'Prace domowe'!N$36,IF(A22=11,'Prace domowe'!O$36,IF(A22=12,'Prace domowe'!P$36,IF(A22="X1",'Prace domowe'!Q$36,IF(A22="X2",'Prace domowe'!R$36,"BŁĄD"))))))))))))))</f>
        <v>5</v>
      </c>
      <c r="Q22" s="3">
        <f t="shared" si="1"/>
        <v>4.5</v>
      </c>
    </row>
    <row r="23" spans="1:17">
      <c r="A23" s="7">
        <v>8</v>
      </c>
      <c r="B23" t="s">
        <v>55</v>
      </c>
      <c r="C23" t="s">
        <v>85</v>
      </c>
      <c r="D23" s="5">
        <v>7</v>
      </c>
      <c r="E23" s="9">
        <f t="shared" si="2"/>
        <v>0.63636363636363635</v>
      </c>
      <c r="F23" s="3">
        <f t="shared" si="3"/>
        <v>3.5</v>
      </c>
      <c r="G23" s="5">
        <v>8.17</v>
      </c>
      <c r="H23" s="9">
        <f t="shared" si="4"/>
        <v>0.68083333333333329</v>
      </c>
      <c r="I23" s="3">
        <f t="shared" si="5"/>
        <v>3.5</v>
      </c>
      <c r="K23" s="9">
        <f t="shared" si="6"/>
        <v>0</v>
      </c>
      <c r="L23" s="3">
        <f t="shared" si="7"/>
        <v>2</v>
      </c>
      <c r="N23" s="3">
        <f t="shared" si="0"/>
        <v>3.5</v>
      </c>
      <c r="O23" s="3">
        <f>IF(A23=1,'Prace domowe'!E$36,IF(A23=2,'Prace domowe'!F$36,IF(A23=3,'Prace domowe'!G$36,IF(A23=4,'Prace domowe'!H$36,IF(A23=5,'Prace domowe'!I$36,IF(A23=6,'Prace domowe'!J$36,IF(A23=7,'Prace domowe'!K$36,IF(A23=8,'Prace domowe'!L$36,IF(A23=9,'Prace domowe'!M$36,IF(A23=10,'Prace domowe'!N$36,IF(A23=11,'Prace domowe'!O$36,IF(A23=12,'Prace domowe'!P$36,IF(A23="X1",'Prace domowe'!Q$36,IF(A23="X2",'Prace domowe'!R$36,"BŁĄD"))))))))))))))</f>
        <v>5</v>
      </c>
      <c r="Q23" s="3">
        <f t="shared" si="1"/>
        <v>4</v>
      </c>
    </row>
    <row r="24" spans="1:17">
      <c r="A24" s="7">
        <v>4</v>
      </c>
      <c r="B24" t="s">
        <v>235</v>
      </c>
      <c r="C24" t="s">
        <v>236</v>
      </c>
      <c r="E24" s="9">
        <f t="shared" ref="E24" si="8">D24/11</f>
        <v>0</v>
      </c>
      <c r="F24" s="3">
        <f t="shared" ref="F24" si="9">IF(E24&gt;0.9,5,IF(E24&gt;0.8,4.5,IF(E24&gt;0.7,4,IF(E24&gt;0.6,3.5,IF(E24&gt;0.5,3,2)))))</f>
        <v>2</v>
      </c>
      <c r="G24" s="5">
        <v>7</v>
      </c>
      <c r="H24" s="9">
        <f t="shared" ref="H24" si="10">G24/12</f>
        <v>0.58333333333333337</v>
      </c>
      <c r="I24" s="3">
        <f t="shared" ref="I24" si="11">IF(H24&gt;0.9,5,IF(H24&gt;0.8,4.5,IF(H24&gt;0.7,4,IF(H24&gt;0.6,3.5,IF(H24&gt;0.5,3,2)))))</f>
        <v>3</v>
      </c>
      <c r="K24" s="9">
        <f t="shared" ref="K24" si="12">J24/11</f>
        <v>0</v>
      </c>
      <c r="L24" s="3">
        <f t="shared" ref="L24" si="13">IF(K24&gt;0.9,5,IF(K24&gt;0.8,4.5,IF(K24&gt;0.7,4,IF(K24&gt;0.6,3.5,IF(K24&gt;0.5,3,2)))))</f>
        <v>2</v>
      </c>
      <c r="N24" s="3">
        <f t="shared" si="0"/>
        <v>3</v>
      </c>
      <c r="O24" s="3">
        <f>IF(A24=1,'Prace domowe'!E$36,IF(A24=2,'Prace domowe'!F$36,IF(A24=3,'Prace domowe'!G$36,IF(A24=4,'Prace domowe'!H$36,IF(A24=5,'Prace domowe'!I$36,IF(A24=6,'Prace domowe'!J$36,IF(A24=7,'Prace domowe'!K$36,IF(A24=8,'Prace domowe'!L$36,IF(A24=9,'Prace domowe'!M$36,IF(A24=10,'Prace domowe'!N$36,IF(A24=11,'Prace domowe'!O$36,IF(A24=12,'Prace domowe'!P$36,IF(A24="X1",'Prace domowe'!Q$36,IF(A24="X2",'Prace domowe'!R$36,"BŁĄD"))))))))))))))</f>
        <v>4.5</v>
      </c>
      <c r="Q24" s="3">
        <f t="shared" si="1"/>
        <v>3.5</v>
      </c>
    </row>
    <row r="25" spans="1:17">
      <c r="A25" s="7">
        <v>12</v>
      </c>
      <c r="B25" t="s">
        <v>66</v>
      </c>
      <c r="C25" t="s">
        <v>122</v>
      </c>
      <c r="D25" s="5">
        <v>8</v>
      </c>
      <c r="E25" s="9">
        <f t="shared" si="2"/>
        <v>0.72727272727272729</v>
      </c>
      <c r="F25" s="3">
        <f t="shared" si="3"/>
        <v>4</v>
      </c>
      <c r="H25" s="9">
        <f t="shared" si="4"/>
        <v>0</v>
      </c>
      <c r="I25" s="3">
        <f t="shared" si="5"/>
        <v>2</v>
      </c>
      <c r="K25" s="9">
        <f t="shared" si="6"/>
        <v>0</v>
      </c>
      <c r="L25" s="3">
        <f t="shared" si="7"/>
        <v>2</v>
      </c>
      <c r="N25" s="3">
        <f t="shared" si="0"/>
        <v>4</v>
      </c>
      <c r="O25" s="3">
        <f>IF(A25=1,'Prace domowe'!E$36,IF(A25=2,'Prace domowe'!F$36,IF(A25=3,'Prace domowe'!G$36,IF(A25=4,'Prace domowe'!H$36,IF(A25=5,'Prace domowe'!I$36,IF(A25=6,'Prace domowe'!J$36,IF(A25=7,'Prace domowe'!K$36,IF(A25=8,'Prace domowe'!L$36,IF(A25=9,'Prace domowe'!M$36,IF(A25=10,'Prace domowe'!N$36,IF(A25=11,'Prace domowe'!O$36,IF(A25=12,'Prace domowe'!P$36,IF(A25="X1",'Prace domowe'!Q$36,IF(A25="X2",'Prace domowe'!R$36,"BŁĄD"))))))))))))))</f>
        <v>4</v>
      </c>
      <c r="Q25" s="3">
        <f t="shared" si="1"/>
        <v>4</v>
      </c>
    </row>
    <row r="26" spans="1:17">
      <c r="A26" s="7">
        <v>2</v>
      </c>
      <c r="B26" t="s">
        <v>29</v>
      </c>
      <c r="C26" t="s">
        <v>30</v>
      </c>
      <c r="D26" s="5">
        <v>10</v>
      </c>
      <c r="E26" s="9">
        <f t="shared" si="2"/>
        <v>0.90909090909090906</v>
      </c>
      <c r="F26" s="3">
        <f t="shared" si="3"/>
        <v>5</v>
      </c>
      <c r="H26" s="9">
        <f t="shared" si="4"/>
        <v>0</v>
      </c>
      <c r="I26" s="3">
        <f t="shared" si="5"/>
        <v>2</v>
      </c>
      <c r="K26" s="9">
        <f t="shared" si="6"/>
        <v>0</v>
      </c>
      <c r="L26" s="3">
        <f t="shared" si="7"/>
        <v>2</v>
      </c>
      <c r="N26" s="3">
        <f t="shared" si="0"/>
        <v>5</v>
      </c>
      <c r="O26" s="3">
        <f>IF(A26=1,'Prace domowe'!E$36,IF(A26=2,'Prace domowe'!F$36,IF(A26=3,'Prace domowe'!G$36,IF(A26=4,'Prace domowe'!H$36,IF(A26=5,'Prace domowe'!I$36,IF(A26=6,'Prace domowe'!J$36,IF(A26=7,'Prace domowe'!K$36,IF(A26=8,'Prace domowe'!L$36,IF(A26=9,'Prace domowe'!M$36,IF(A26=10,'Prace domowe'!N$36,IF(A26=11,'Prace domowe'!O$36,IF(A26=12,'Prace domowe'!P$36,IF(A26="X1",'Prace domowe'!Q$36,IF(A26="X2",'Prace domowe'!R$36,"BŁĄD"))))))))))))))</f>
        <v>4.5</v>
      </c>
      <c r="Q26" s="3">
        <f t="shared" si="1"/>
        <v>5</v>
      </c>
    </row>
    <row r="27" spans="1:17">
      <c r="A27" s="7">
        <v>2</v>
      </c>
      <c r="B27" t="s">
        <v>129</v>
      </c>
      <c r="C27" t="s">
        <v>130</v>
      </c>
      <c r="D27" s="5">
        <v>11</v>
      </c>
      <c r="E27" s="9">
        <f t="shared" si="2"/>
        <v>1</v>
      </c>
      <c r="F27" s="3">
        <f t="shared" si="3"/>
        <v>5</v>
      </c>
      <c r="H27" s="9">
        <f t="shared" si="4"/>
        <v>0</v>
      </c>
      <c r="I27" s="3">
        <f t="shared" si="5"/>
        <v>2</v>
      </c>
      <c r="K27" s="9">
        <f t="shared" si="6"/>
        <v>0</v>
      </c>
      <c r="L27" s="3">
        <f t="shared" si="7"/>
        <v>2</v>
      </c>
      <c r="N27" s="3">
        <f t="shared" si="0"/>
        <v>5</v>
      </c>
      <c r="O27" s="3">
        <f>IF(A27=1,'Prace domowe'!E$36,IF(A27=2,'Prace domowe'!F$36,IF(A27=3,'Prace domowe'!G$36,IF(A27=4,'Prace domowe'!H$36,IF(A27=5,'Prace domowe'!I$36,IF(A27=6,'Prace domowe'!J$36,IF(A27=7,'Prace domowe'!K$36,IF(A27=8,'Prace domowe'!L$36,IF(A27=9,'Prace domowe'!M$36,IF(A27=10,'Prace domowe'!N$36,IF(A27=11,'Prace domowe'!O$36,IF(A27=12,'Prace domowe'!P$36,IF(A27="X1",'Prace domowe'!Q$36,IF(A27="X2",'Prace domowe'!R$36,"BŁĄD"))))))))))))))</f>
        <v>4.5</v>
      </c>
      <c r="Q27" s="3">
        <f t="shared" si="1"/>
        <v>5</v>
      </c>
    </row>
    <row r="28" spans="1:17">
      <c r="A28" s="7">
        <v>5</v>
      </c>
      <c r="B28" t="s">
        <v>62</v>
      </c>
      <c r="C28" t="s">
        <v>63</v>
      </c>
      <c r="D28" s="5">
        <v>9.75</v>
      </c>
      <c r="E28" s="9">
        <f t="shared" si="2"/>
        <v>0.88636363636363635</v>
      </c>
      <c r="F28" s="3">
        <f t="shared" si="3"/>
        <v>4.5</v>
      </c>
      <c r="H28" s="9">
        <f t="shared" si="4"/>
        <v>0</v>
      </c>
      <c r="I28" s="3">
        <f t="shared" si="5"/>
        <v>2</v>
      </c>
      <c r="K28" s="9">
        <f t="shared" si="6"/>
        <v>0</v>
      </c>
      <c r="L28" s="3">
        <f t="shared" si="7"/>
        <v>2</v>
      </c>
      <c r="N28" s="3">
        <f t="shared" si="0"/>
        <v>4.5</v>
      </c>
      <c r="O28" s="3">
        <f>IF(A28=1,'Prace domowe'!E$36,IF(A28=2,'Prace domowe'!F$36,IF(A28=3,'Prace domowe'!G$36,IF(A28=4,'Prace domowe'!H$36,IF(A28=5,'Prace domowe'!I$36,IF(A28=6,'Prace domowe'!J$36,IF(A28=7,'Prace domowe'!K$36,IF(A28=8,'Prace domowe'!L$36,IF(A28=9,'Prace domowe'!M$36,IF(A28=10,'Prace domowe'!N$36,IF(A28=11,'Prace domowe'!O$36,IF(A28=12,'Prace domowe'!P$36,IF(A28="X1",'Prace domowe'!Q$36,IF(A28="X2",'Prace domowe'!R$36,"BŁĄD"))))))))))))))</f>
        <v>4.5</v>
      </c>
      <c r="Q28" s="3">
        <f t="shared" si="1"/>
        <v>4.5</v>
      </c>
    </row>
    <row r="29" spans="1:17">
      <c r="A29" s="7" t="s">
        <v>136</v>
      </c>
      <c r="B29" t="s">
        <v>34</v>
      </c>
      <c r="C29" t="s">
        <v>138</v>
      </c>
      <c r="D29" s="5">
        <v>7</v>
      </c>
      <c r="E29" s="9">
        <f t="shared" si="2"/>
        <v>0.63636363636363635</v>
      </c>
      <c r="F29" s="3">
        <f t="shared" si="3"/>
        <v>3.5</v>
      </c>
      <c r="G29" s="5">
        <v>5.67</v>
      </c>
      <c r="H29" s="9">
        <f t="shared" si="4"/>
        <v>0.47249999999999998</v>
      </c>
      <c r="I29" s="3">
        <f t="shared" si="5"/>
        <v>2</v>
      </c>
      <c r="K29" s="9">
        <f t="shared" si="6"/>
        <v>0</v>
      </c>
      <c r="L29" s="3">
        <f t="shared" si="7"/>
        <v>2</v>
      </c>
      <c r="N29" s="3">
        <f t="shared" si="0"/>
        <v>3.5</v>
      </c>
      <c r="O29" s="3">
        <f>IF(A29=1,'Prace domowe'!E$36,IF(A29=2,'Prace domowe'!F$36,IF(A29=3,'Prace domowe'!G$36,IF(A29=4,'Prace domowe'!H$36,IF(A29=5,'Prace domowe'!I$36,IF(A29=6,'Prace domowe'!J$36,IF(A29=7,'Prace domowe'!K$36,IF(A29=8,'Prace domowe'!L$36,IF(A29=9,'Prace domowe'!M$36,IF(A29=10,'Prace domowe'!N$36,IF(A29=11,'Prace domowe'!O$36,IF(A29=12,'Prace domowe'!P$36,IF(A29="X1",'Prace domowe'!Q$36,IF(A29="X2",'Prace domowe'!R$36,"BŁĄD"))))))))))))))</f>
        <v>4</v>
      </c>
      <c r="Q29" s="3">
        <f t="shared" si="1"/>
        <v>3.5</v>
      </c>
    </row>
    <row r="30" spans="1:17">
      <c r="A30" s="7">
        <v>3</v>
      </c>
      <c r="B30" t="s">
        <v>41</v>
      </c>
      <c r="C30" t="s">
        <v>42</v>
      </c>
      <c r="D30" s="5">
        <v>5.5</v>
      </c>
      <c r="E30" s="9">
        <f t="shared" si="2"/>
        <v>0.5</v>
      </c>
      <c r="F30" s="3">
        <f t="shared" si="3"/>
        <v>2</v>
      </c>
      <c r="G30" s="5">
        <v>9</v>
      </c>
      <c r="H30" s="9">
        <f t="shared" si="4"/>
        <v>0.75</v>
      </c>
      <c r="I30" s="3">
        <f t="shared" si="5"/>
        <v>4</v>
      </c>
      <c r="K30" s="9">
        <f t="shared" si="6"/>
        <v>0</v>
      </c>
      <c r="L30" s="3">
        <f t="shared" si="7"/>
        <v>2</v>
      </c>
      <c r="N30" s="3">
        <f t="shared" si="0"/>
        <v>4</v>
      </c>
      <c r="O30" s="3">
        <f>IF(A30=1,'Prace domowe'!E$36,IF(A30=2,'Prace domowe'!F$36,IF(A30=3,'Prace domowe'!G$36,IF(A30=4,'Prace domowe'!H$36,IF(A30=5,'Prace domowe'!I$36,IF(A30=6,'Prace domowe'!J$36,IF(A30=7,'Prace domowe'!K$36,IF(A30=8,'Prace domowe'!L$36,IF(A30=9,'Prace domowe'!M$36,IF(A30=10,'Prace domowe'!N$36,IF(A30=11,'Prace domowe'!O$36,IF(A30=12,'Prace domowe'!P$36,IF(A30="X1",'Prace domowe'!Q$36,IF(A30="X2",'Prace domowe'!R$36,"BŁĄD"))))))))))))))</f>
        <v>4</v>
      </c>
      <c r="Q30" s="3">
        <f t="shared" si="1"/>
        <v>4</v>
      </c>
    </row>
    <row r="31" spans="1:17">
      <c r="A31" s="7">
        <v>2</v>
      </c>
      <c r="B31" t="s">
        <v>27</v>
      </c>
      <c r="C31" t="s">
        <v>31</v>
      </c>
      <c r="D31" s="5">
        <v>7.42</v>
      </c>
      <c r="E31" s="9">
        <f t="shared" si="2"/>
        <v>0.67454545454545456</v>
      </c>
      <c r="F31" s="3">
        <f t="shared" si="3"/>
        <v>3.5</v>
      </c>
      <c r="H31" s="9">
        <f t="shared" si="4"/>
        <v>0</v>
      </c>
      <c r="I31" s="3">
        <f t="shared" si="5"/>
        <v>2</v>
      </c>
      <c r="K31" s="9">
        <f t="shared" si="6"/>
        <v>0</v>
      </c>
      <c r="L31" s="3">
        <f t="shared" si="7"/>
        <v>2</v>
      </c>
      <c r="N31" s="3">
        <f t="shared" si="0"/>
        <v>3.5</v>
      </c>
      <c r="O31" s="3">
        <f>IF(A31=1,'Prace domowe'!E$36,IF(A31=2,'Prace domowe'!F$36,IF(A31=3,'Prace domowe'!G$36,IF(A31=4,'Prace domowe'!H$36,IF(A31=5,'Prace domowe'!I$36,IF(A31=6,'Prace domowe'!J$36,IF(A31=7,'Prace domowe'!K$36,IF(A31=8,'Prace domowe'!L$36,IF(A31=9,'Prace domowe'!M$36,IF(A31=10,'Prace domowe'!N$36,IF(A31=11,'Prace domowe'!O$36,IF(A31=12,'Prace domowe'!P$36,IF(A31="X1",'Prace domowe'!Q$36,IF(A31="X2",'Prace domowe'!R$36,"BŁĄD"))))))))))))))</f>
        <v>4.5</v>
      </c>
      <c r="Q31" s="3">
        <f t="shared" si="1"/>
        <v>4</v>
      </c>
    </row>
    <row r="32" spans="1:17">
      <c r="A32" s="7">
        <v>8</v>
      </c>
      <c r="B32" t="s">
        <v>25</v>
      </c>
      <c r="C32" t="s">
        <v>86</v>
      </c>
      <c r="D32" s="5">
        <v>7.5</v>
      </c>
      <c r="E32" s="9">
        <f t="shared" si="2"/>
        <v>0.68181818181818177</v>
      </c>
      <c r="F32" s="3">
        <f t="shared" si="3"/>
        <v>3.5</v>
      </c>
      <c r="G32" s="5">
        <v>9.66</v>
      </c>
      <c r="H32" s="9">
        <f t="shared" si="4"/>
        <v>0.80500000000000005</v>
      </c>
      <c r="I32" s="3">
        <f t="shared" si="5"/>
        <v>4.5</v>
      </c>
      <c r="K32" s="9">
        <f t="shared" si="6"/>
        <v>0</v>
      </c>
      <c r="L32" s="3">
        <f t="shared" si="7"/>
        <v>2</v>
      </c>
      <c r="N32" s="3">
        <f t="shared" si="0"/>
        <v>4.5</v>
      </c>
      <c r="O32" s="3">
        <f>IF(A32=1,'Prace domowe'!E$36,IF(A32=2,'Prace domowe'!F$36,IF(A32=3,'Prace domowe'!G$36,IF(A32=4,'Prace domowe'!H$36,IF(A32=5,'Prace domowe'!I$36,IF(A32=6,'Prace domowe'!J$36,IF(A32=7,'Prace domowe'!K$36,IF(A32=8,'Prace domowe'!L$36,IF(A32=9,'Prace domowe'!M$36,IF(A32=10,'Prace domowe'!N$36,IF(A32=11,'Prace domowe'!O$36,IF(A32=12,'Prace domowe'!P$36,IF(A32="X1",'Prace domowe'!Q$36,IF(A32="X2",'Prace domowe'!R$36,"BŁĄD"))))))))))))))</f>
        <v>5</v>
      </c>
      <c r="Q32" s="3">
        <f t="shared" si="1"/>
        <v>4.5</v>
      </c>
    </row>
    <row r="33" spans="1:17">
      <c r="A33" s="7">
        <v>3</v>
      </c>
      <c r="B33" t="s">
        <v>43</v>
      </c>
      <c r="C33" t="s">
        <v>44</v>
      </c>
      <c r="D33" s="5">
        <v>5.75</v>
      </c>
      <c r="E33" s="9">
        <f t="shared" si="2"/>
        <v>0.52272727272727271</v>
      </c>
      <c r="F33" s="3">
        <f t="shared" si="3"/>
        <v>3</v>
      </c>
      <c r="H33" s="9">
        <f t="shared" si="4"/>
        <v>0</v>
      </c>
      <c r="I33" s="3">
        <f t="shared" si="5"/>
        <v>2</v>
      </c>
      <c r="K33" s="9">
        <f t="shared" si="6"/>
        <v>0</v>
      </c>
      <c r="L33" s="3">
        <f t="shared" si="7"/>
        <v>2</v>
      </c>
      <c r="N33" s="3">
        <f t="shared" si="0"/>
        <v>3</v>
      </c>
      <c r="O33" s="3">
        <f>IF(A33=1,'Prace domowe'!E$36,IF(A33=2,'Prace domowe'!F$36,IF(A33=3,'Prace domowe'!G$36,IF(A33=4,'Prace domowe'!H$36,IF(A33=5,'Prace domowe'!I$36,IF(A33=6,'Prace domowe'!J$36,IF(A33=7,'Prace domowe'!K$36,IF(A33=8,'Prace domowe'!L$36,IF(A33=9,'Prace domowe'!M$36,IF(A33=10,'Prace domowe'!N$36,IF(A33=11,'Prace domowe'!O$36,IF(A33=12,'Prace domowe'!P$36,IF(A33="X1",'Prace domowe'!Q$36,IF(A33="X2",'Prace domowe'!R$36,"BŁĄD"))))))))))))))</f>
        <v>4</v>
      </c>
      <c r="Q33" s="3">
        <f t="shared" si="1"/>
        <v>3.5</v>
      </c>
    </row>
    <row r="34" spans="1:17">
      <c r="A34" s="7">
        <v>7</v>
      </c>
      <c r="B34" t="s">
        <v>25</v>
      </c>
      <c r="C34" t="s">
        <v>76</v>
      </c>
      <c r="D34" s="5">
        <v>9.75</v>
      </c>
      <c r="E34" s="9">
        <f t="shared" si="2"/>
        <v>0.88636363636363635</v>
      </c>
      <c r="F34" s="3">
        <f t="shared" si="3"/>
        <v>4.5</v>
      </c>
      <c r="H34" s="9">
        <f t="shared" si="4"/>
        <v>0</v>
      </c>
      <c r="I34" s="3">
        <f t="shared" si="5"/>
        <v>2</v>
      </c>
      <c r="K34" s="9">
        <f t="shared" si="6"/>
        <v>0</v>
      </c>
      <c r="L34" s="3">
        <f t="shared" si="7"/>
        <v>2</v>
      </c>
      <c r="N34" s="3">
        <f t="shared" si="0"/>
        <v>4.5</v>
      </c>
      <c r="O34" s="3">
        <f>IF(A34=1,'Prace domowe'!E$36,IF(A34=2,'Prace domowe'!F$36,IF(A34=3,'Prace domowe'!G$36,IF(A34=4,'Prace domowe'!H$36,IF(A34=5,'Prace domowe'!I$36,IF(A34=6,'Prace domowe'!J$36,IF(A34=7,'Prace domowe'!K$36,IF(A34=8,'Prace domowe'!L$36,IF(A34=9,'Prace domowe'!M$36,IF(A34=10,'Prace domowe'!N$36,IF(A34=11,'Prace domowe'!O$36,IF(A34=12,'Prace domowe'!P$36,IF(A34="X1",'Prace domowe'!Q$36,IF(A34="X2",'Prace domowe'!R$36,"BŁĄD"))))))))))))))</f>
        <v>4.5</v>
      </c>
      <c r="Q34" s="3">
        <f t="shared" si="1"/>
        <v>4.5</v>
      </c>
    </row>
    <row r="35" spans="1:17">
      <c r="A35" s="7">
        <v>5</v>
      </c>
      <c r="B35" t="s">
        <v>34</v>
      </c>
      <c r="C35" t="s">
        <v>64</v>
      </c>
      <c r="D35" s="5">
        <v>8</v>
      </c>
      <c r="E35" s="9">
        <f t="shared" si="2"/>
        <v>0.72727272727272729</v>
      </c>
      <c r="F35" s="3">
        <f t="shared" si="3"/>
        <v>4</v>
      </c>
      <c r="H35" s="9">
        <f t="shared" si="4"/>
        <v>0</v>
      </c>
      <c r="I35" s="3">
        <f t="shared" si="5"/>
        <v>2</v>
      </c>
      <c r="K35" s="9">
        <f t="shared" si="6"/>
        <v>0</v>
      </c>
      <c r="L35" s="3">
        <f t="shared" si="7"/>
        <v>2</v>
      </c>
      <c r="N35" s="3">
        <f t="shared" si="0"/>
        <v>4</v>
      </c>
      <c r="O35" s="3">
        <f>IF(A35=1,'Prace domowe'!E$36,IF(A35=2,'Prace domowe'!F$36,IF(A35=3,'Prace domowe'!G$36,IF(A35=4,'Prace domowe'!H$36,IF(A35=5,'Prace domowe'!I$36,IF(A35=6,'Prace domowe'!J$36,IF(A35=7,'Prace domowe'!K$36,IF(A35=8,'Prace domowe'!L$36,IF(A35=9,'Prace domowe'!M$36,IF(A35=10,'Prace domowe'!N$36,IF(A35=11,'Prace domowe'!O$36,IF(A35=12,'Prace domowe'!P$36,IF(A35="X1",'Prace domowe'!Q$36,IF(A35="X2",'Prace domowe'!R$36,"BŁĄD"))))))))))))))</f>
        <v>4.5</v>
      </c>
      <c r="Q35" s="3">
        <f t="shared" si="1"/>
        <v>4</v>
      </c>
    </row>
    <row r="36" spans="1:17">
      <c r="A36" s="7">
        <v>7</v>
      </c>
      <c r="B36" t="s">
        <v>77</v>
      </c>
      <c r="C36" t="s">
        <v>78</v>
      </c>
      <c r="D36" s="5">
        <v>8.42</v>
      </c>
      <c r="E36" s="9">
        <f t="shared" si="2"/>
        <v>0.7654545454545455</v>
      </c>
      <c r="F36" s="3">
        <f t="shared" si="3"/>
        <v>4</v>
      </c>
      <c r="H36" s="9">
        <f t="shared" si="4"/>
        <v>0</v>
      </c>
      <c r="I36" s="3">
        <f t="shared" si="5"/>
        <v>2</v>
      </c>
      <c r="K36" s="9">
        <f t="shared" si="6"/>
        <v>0</v>
      </c>
      <c r="L36" s="3">
        <f t="shared" si="7"/>
        <v>2</v>
      </c>
      <c r="N36" s="3">
        <f t="shared" si="0"/>
        <v>4</v>
      </c>
      <c r="O36" s="3">
        <f>IF(A36=1,'Prace domowe'!E$36,IF(A36=2,'Prace domowe'!F$36,IF(A36=3,'Prace domowe'!G$36,IF(A36=4,'Prace domowe'!H$36,IF(A36=5,'Prace domowe'!I$36,IF(A36=6,'Prace domowe'!J$36,IF(A36=7,'Prace domowe'!K$36,IF(A36=8,'Prace domowe'!L$36,IF(A36=9,'Prace domowe'!M$36,IF(A36=10,'Prace domowe'!N$36,IF(A36=11,'Prace domowe'!O$36,IF(A36=12,'Prace domowe'!P$36,IF(A36="X1",'Prace domowe'!Q$36,IF(A36="X2",'Prace domowe'!R$36,"BŁĄD"))))))))))))))</f>
        <v>4.5</v>
      </c>
      <c r="Q36" s="3">
        <f t="shared" si="1"/>
        <v>4</v>
      </c>
    </row>
    <row r="37" spans="1:17">
      <c r="A37" s="7">
        <v>1</v>
      </c>
      <c r="B37" t="s">
        <v>13</v>
      </c>
      <c r="C37" t="s">
        <v>14</v>
      </c>
      <c r="D37" s="5">
        <v>11</v>
      </c>
      <c r="E37" s="9">
        <f t="shared" si="2"/>
        <v>1</v>
      </c>
      <c r="F37" s="3">
        <f t="shared" si="3"/>
        <v>5</v>
      </c>
      <c r="H37" s="9">
        <f t="shared" si="4"/>
        <v>0</v>
      </c>
      <c r="I37" s="3">
        <f t="shared" si="5"/>
        <v>2</v>
      </c>
      <c r="K37" s="9">
        <f t="shared" si="6"/>
        <v>0</v>
      </c>
      <c r="L37" s="3">
        <f t="shared" si="7"/>
        <v>2</v>
      </c>
      <c r="N37" s="3">
        <f t="shared" si="0"/>
        <v>5</v>
      </c>
      <c r="O37" s="3">
        <f>IF(A37=1,'Prace domowe'!E$36,IF(A37=2,'Prace domowe'!F$36,IF(A37=3,'Prace domowe'!G$36,IF(A37=4,'Prace domowe'!H$36,IF(A37=5,'Prace domowe'!I$36,IF(A37=6,'Prace domowe'!J$36,IF(A37=7,'Prace domowe'!K$36,IF(A37=8,'Prace domowe'!L$36,IF(A37=9,'Prace domowe'!M$36,IF(A37=10,'Prace domowe'!N$36,IF(A37=11,'Prace domowe'!O$36,IF(A37=12,'Prace domowe'!P$36,IF(A37="X1",'Prace domowe'!Q$36,IF(A37="X2",'Prace domowe'!R$36,"BŁĄD"))))))))))))))</f>
        <v>4</v>
      </c>
      <c r="Q37" s="3">
        <f t="shared" si="1"/>
        <v>4.5</v>
      </c>
    </row>
    <row r="38" spans="1:17">
      <c r="A38" s="7">
        <v>1</v>
      </c>
      <c r="B38" t="s">
        <v>15</v>
      </c>
      <c r="C38" t="s">
        <v>16</v>
      </c>
      <c r="D38" s="5">
        <v>5.42</v>
      </c>
      <c r="E38" s="9">
        <f t="shared" si="2"/>
        <v>0.49272727272727274</v>
      </c>
      <c r="F38" s="3">
        <f t="shared" si="3"/>
        <v>2</v>
      </c>
      <c r="G38" s="5">
        <v>8.67</v>
      </c>
      <c r="H38" s="9">
        <f t="shared" si="4"/>
        <v>0.72250000000000003</v>
      </c>
      <c r="I38" s="3">
        <f t="shared" si="5"/>
        <v>4</v>
      </c>
      <c r="K38" s="9">
        <f t="shared" si="6"/>
        <v>0</v>
      </c>
      <c r="L38" s="3">
        <f t="shared" si="7"/>
        <v>2</v>
      </c>
      <c r="N38" s="3">
        <f t="shared" si="0"/>
        <v>4</v>
      </c>
      <c r="O38" s="3">
        <f>IF(A38=1,'Prace domowe'!E$36,IF(A38=2,'Prace domowe'!F$36,IF(A38=3,'Prace domowe'!G$36,IF(A38=4,'Prace domowe'!H$36,IF(A38=5,'Prace domowe'!I$36,IF(A38=6,'Prace domowe'!J$36,IF(A38=7,'Prace domowe'!K$36,IF(A38=8,'Prace domowe'!L$36,IF(A38=9,'Prace domowe'!M$36,IF(A38=10,'Prace domowe'!N$36,IF(A38=11,'Prace domowe'!O$36,IF(A38=12,'Prace domowe'!P$36,IF(A38="X1",'Prace domowe'!Q$36,IF(A38="X2",'Prace domowe'!R$36,"BŁĄD"))))))))))))))</f>
        <v>4</v>
      </c>
      <c r="Q38" s="3">
        <f t="shared" si="1"/>
        <v>4</v>
      </c>
    </row>
    <row r="39" spans="1:17">
      <c r="A39" s="7">
        <v>3</v>
      </c>
      <c r="B39" t="s">
        <v>235</v>
      </c>
      <c r="C39" t="s">
        <v>45</v>
      </c>
      <c r="D39" s="5">
        <v>9.75</v>
      </c>
      <c r="E39" s="9">
        <f t="shared" si="2"/>
        <v>0.88636363636363635</v>
      </c>
      <c r="F39" s="3">
        <f t="shared" si="3"/>
        <v>4.5</v>
      </c>
      <c r="H39" s="9">
        <f t="shared" si="4"/>
        <v>0</v>
      </c>
      <c r="I39" s="3">
        <f t="shared" si="5"/>
        <v>2</v>
      </c>
      <c r="K39" s="9">
        <f t="shared" si="6"/>
        <v>0</v>
      </c>
      <c r="L39" s="3">
        <f t="shared" si="7"/>
        <v>2</v>
      </c>
      <c r="N39" s="3">
        <f t="shared" si="0"/>
        <v>4.5</v>
      </c>
      <c r="O39" s="3">
        <f>IF(A39=1,'Prace domowe'!E$36,IF(A39=2,'Prace domowe'!F$36,IF(A39=3,'Prace domowe'!G$36,IF(A39=4,'Prace domowe'!H$36,IF(A39=5,'Prace domowe'!I$36,IF(A39=6,'Prace domowe'!J$36,IF(A39=7,'Prace domowe'!K$36,IF(A39=8,'Prace domowe'!L$36,IF(A39=9,'Prace domowe'!M$36,IF(A39=10,'Prace domowe'!N$36,IF(A39=11,'Prace domowe'!O$36,IF(A39=12,'Prace domowe'!P$36,IF(A39="X1",'Prace domowe'!Q$36,IF(A39="X2",'Prace domowe'!R$36,"BŁĄD"))))))))))))))</f>
        <v>4</v>
      </c>
      <c r="Q39" s="3">
        <f t="shared" si="1"/>
        <v>4.5</v>
      </c>
    </row>
    <row r="40" spans="1:17">
      <c r="A40" s="7">
        <v>8</v>
      </c>
      <c r="B40" t="s">
        <v>87</v>
      </c>
      <c r="C40" t="s">
        <v>45</v>
      </c>
      <c r="D40" s="5">
        <v>6.5</v>
      </c>
      <c r="E40" s="9">
        <f t="shared" si="2"/>
        <v>0.59090909090909094</v>
      </c>
      <c r="F40" s="3">
        <f t="shared" si="3"/>
        <v>3</v>
      </c>
      <c r="G40" s="5">
        <v>9.17</v>
      </c>
      <c r="H40" s="9">
        <f t="shared" si="4"/>
        <v>0.76416666666666666</v>
      </c>
      <c r="I40" s="3">
        <f t="shared" si="5"/>
        <v>4</v>
      </c>
      <c r="K40" s="9">
        <f t="shared" si="6"/>
        <v>0</v>
      </c>
      <c r="L40" s="3">
        <f t="shared" si="7"/>
        <v>2</v>
      </c>
      <c r="N40" s="3">
        <f t="shared" si="0"/>
        <v>4</v>
      </c>
      <c r="O40" s="3">
        <f>IF(A40=1,'Prace domowe'!E$36,IF(A40=2,'Prace domowe'!F$36,IF(A40=3,'Prace domowe'!G$36,IF(A40=4,'Prace domowe'!H$36,IF(A40=5,'Prace domowe'!I$36,IF(A40=6,'Prace domowe'!J$36,IF(A40=7,'Prace domowe'!K$36,IF(A40=8,'Prace domowe'!L$36,IF(A40=9,'Prace domowe'!M$36,IF(A40=10,'Prace domowe'!N$36,IF(A40=11,'Prace domowe'!O$36,IF(A40=12,'Prace domowe'!P$36,IF(A40="X1",'Prace domowe'!Q$36,IF(A40="X2",'Prace domowe'!R$36,"BŁĄD"))))))))))))))</f>
        <v>5</v>
      </c>
      <c r="Q40" s="3">
        <f t="shared" si="1"/>
        <v>4.5</v>
      </c>
    </row>
    <row r="41" spans="1:17">
      <c r="A41" s="7">
        <v>3</v>
      </c>
      <c r="B41" t="s">
        <v>13</v>
      </c>
      <c r="C41" t="s">
        <v>46</v>
      </c>
      <c r="D41" s="5">
        <v>7.17</v>
      </c>
      <c r="E41" s="9">
        <f t="shared" si="2"/>
        <v>0.65181818181818185</v>
      </c>
      <c r="F41" s="3">
        <f t="shared" si="3"/>
        <v>3.5</v>
      </c>
      <c r="H41" s="9">
        <f t="shared" si="4"/>
        <v>0</v>
      </c>
      <c r="I41" s="3">
        <f t="shared" si="5"/>
        <v>2</v>
      </c>
      <c r="K41" s="9">
        <f t="shared" si="6"/>
        <v>0</v>
      </c>
      <c r="L41" s="3">
        <f t="shared" si="7"/>
        <v>2</v>
      </c>
      <c r="N41" s="3">
        <f t="shared" si="0"/>
        <v>3.5</v>
      </c>
      <c r="O41" s="3">
        <f>IF(A41=1,'Prace domowe'!E$36,IF(A41=2,'Prace domowe'!F$36,IF(A41=3,'Prace domowe'!G$36,IF(A41=4,'Prace domowe'!H$36,IF(A41=5,'Prace domowe'!I$36,IF(A41=6,'Prace domowe'!J$36,IF(A41=7,'Prace domowe'!K$36,IF(A41=8,'Prace domowe'!L$36,IF(A41=9,'Prace domowe'!M$36,IF(A41=10,'Prace domowe'!N$36,IF(A41=11,'Prace domowe'!O$36,IF(A41=12,'Prace domowe'!P$36,IF(A41="X1",'Prace domowe'!Q$36,IF(A41="X2",'Prace domowe'!R$36,"BŁĄD"))))))))))))))</f>
        <v>4</v>
      </c>
      <c r="Q41" s="3">
        <f t="shared" si="1"/>
        <v>3.5</v>
      </c>
    </row>
    <row r="42" spans="1:17">
      <c r="A42" s="7">
        <v>6</v>
      </c>
      <c r="B42" t="s">
        <v>55</v>
      </c>
      <c r="C42" t="s">
        <v>71</v>
      </c>
      <c r="D42" s="5">
        <v>8</v>
      </c>
      <c r="E42" s="9">
        <f t="shared" si="2"/>
        <v>0.72727272727272729</v>
      </c>
      <c r="F42" s="3">
        <f t="shared" si="3"/>
        <v>4</v>
      </c>
      <c r="H42" s="9">
        <f t="shared" si="4"/>
        <v>0</v>
      </c>
      <c r="I42" s="3">
        <f t="shared" si="5"/>
        <v>2</v>
      </c>
      <c r="K42" s="9">
        <f t="shared" si="6"/>
        <v>0</v>
      </c>
      <c r="L42" s="3">
        <f t="shared" si="7"/>
        <v>2</v>
      </c>
      <c r="N42" s="3">
        <f t="shared" si="0"/>
        <v>4</v>
      </c>
      <c r="O42" s="3">
        <f>IF(A42=1,'Prace domowe'!E$36,IF(A42=2,'Prace domowe'!F$36,IF(A42=3,'Prace domowe'!G$36,IF(A42=4,'Prace domowe'!H$36,IF(A42=5,'Prace domowe'!I$36,IF(A42=6,'Prace domowe'!J$36,IF(A42=7,'Prace domowe'!K$36,IF(A42=8,'Prace domowe'!L$36,IF(A42=9,'Prace domowe'!M$36,IF(A42=10,'Prace domowe'!N$36,IF(A42=11,'Prace domowe'!O$36,IF(A42=12,'Prace domowe'!P$36,IF(A42="X1",'Prace domowe'!Q$36,IF(A42="X2",'Prace domowe'!R$36,"BŁĄD"))))))))))))))</f>
        <v>5</v>
      </c>
      <c r="Q42" s="3">
        <f t="shared" si="1"/>
        <v>4.5</v>
      </c>
    </row>
    <row r="43" spans="1:17">
      <c r="A43" s="7">
        <v>5</v>
      </c>
      <c r="B43" t="s">
        <v>11</v>
      </c>
      <c r="C43" t="s">
        <v>65</v>
      </c>
      <c r="D43" s="5">
        <v>4.5</v>
      </c>
      <c r="E43" s="9">
        <f t="shared" si="2"/>
        <v>0.40909090909090912</v>
      </c>
      <c r="F43" s="3">
        <f t="shared" si="3"/>
        <v>2</v>
      </c>
      <c r="G43" s="5">
        <v>7.17</v>
      </c>
      <c r="H43" s="9">
        <f t="shared" si="4"/>
        <v>0.59750000000000003</v>
      </c>
      <c r="I43" s="3">
        <f t="shared" si="5"/>
        <v>3</v>
      </c>
      <c r="K43" s="9">
        <f t="shared" si="6"/>
        <v>0</v>
      </c>
      <c r="L43" s="3">
        <f t="shared" si="7"/>
        <v>2</v>
      </c>
      <c r="N43" s="3">
        <f t="shared" si="0"/>
        <v>3</v>
      </c>
      <c r="O43" s="3">
        <f>IF(A43=1,'Prace domowe'!E$36,IF(A43=2,'Prace domowe'!F$36,IF(A43=3,'Prace domowe'!G$36,IF(A43=4,'Prace domowe'!H$36,IF(A43=5,'Prace domowe'!I$36,IF(A43=6,'Prace domowe'!J$36,IF(A43=7,'Prace domowe'!K$36,IF(A43=8,'Prace domowe'!L$36,IF(A43=9,'Prace domowe'!M$36,IF(A43=10,'Prace domowe'!N$36,IF(A43=11,'Prace domowe'!O$36,IF(A43=12,'Prace domowe'!P$36,IF(A43="X1",'Prace domowe'!Q$36,IF(A43="X2",'Prace domowe'!R$36,"BŁĄD"))))))))))))))</f>
        <v>4.5</v>
      </c>
      <c r="Q43" s="3">
        <f t="shared" si="1"/>
        <v>3.5</v>
      </c>
    </row>
    <row r="44" spans="1:17">
      <c r="A44" s="7">
        <v>10</v>
      </c>
      <c r="B44" t="s">
        <v>108</v>
      </c>
      <c r="C44" t="s">
        <v>65</v>
      </c>
      <c r="D44" s="5">
        <v>5.5</v>
      </c>
      <c r="E44" s="9">
        <f t="shared" si="2"/>
        <v>0.5</v>
      </c>
      <c r="F44" s="3">
        <f t="shared" si="3"/>
        <v>2</v>
      </c>
      <c r="G44" s="5">
        <v>8.17</v>
      </c>
      <c r="H44" s="9">
        <f t="shared" si="4"/>
        <v>0.68083333333333329</v>
      </c>
      <c r="I44" s="3">
        <f t="shared" si="5"/>
        <v>3.5</v>
      </c>
      <c r="K44" s="9">
        <f t="shared" si="6"/>
        <v>0</v>
      </c>
      <c r="L44" s="3">
        <f t="shared" si="7"/>
        <v>2</v>
      </c>
      <c r="N44" s="3">
        <f t="shared" si="0"/>
        <v>3.5</v>
      </c>
      <c r="O44" s="3">
        <f>IF(A44=1,'Prace domowe'!E$36,IF(A44=2,'Prace domowe'!F$36,IF(A44=3,'Prace domowe'!G$36,IF(A44=4,'Prace domowe'!H$36,IF(A44=5,'Prace domowe'!I$36,IF(A44=6,'Prace domowe'!J$36,IF(A44=7,'Prace domowe'!K$36,IF(A44=8,'Prace domowe'!L$36,IF(A44=9,'Prace domowe'!M$36,IF(A44=10,'Prace domowe'!N$36,IF(A44=11,'Prace domowe'!O$36,IF(A44=12,'Prace domowe'!P$36,IF(A44="X1",'Prace domowe'!Q$36,IF(A44="X2",'Prace domowe'!R$36,"BŁĄD"))))))))))))))</f>
        <v>5</v>
      </c>
      <c r="Q44" s="3">
        <f t="shared" si="1"/>
        <v>4</v>
      </c>
    </row>
    <row r="45" spans="1:17">
      <c r="A45" s="7">
        <v>9</v>
      </c>
      <c r="B45" t="s">
        <v>94</v>
      </c>
      <c r="C45" t="s">
        <v>95</v>
      </c>
      <c r="D45" s="5">
        <v>4.5</v>
      </c>
      <c r="E45" s="9">
        <f t="shared" si="2"/>
        <v>0.40909090909090912</v>
      </c>
      <c r="F45" s="3">
        <f t="shared" si="3"/>
        <v>2</v>
      </c>
      <c r="G45" s="5">
        <v>7.83</v>
      </c>
      <c r="H45" s="9">
        <f t="shared" si="4"/>
        <v>0.65249999999999997</v>
      </c>
      <c r="I45" s="3">
        <f t="shared" si="5"/>
        <v>3.5</v>
      </c>
      <c r="K45" s="9">
        <f t="shared" si="6"/>
        <v>0</v>
      </c>
      <c r="L45" s="3">
        <f t="shared" si="7"/>
        <v>2</v>
      </c>
      <c r="N45" s="3">
        <f t="shared" si="0"/>
        <v>3.5</v>
      </c>
      <c r="O45" s="3">
        <f>IF(A45=1,'Prace domowe'!E$36,IF(A45=2,'Prace domowe'!F$36,IF(A45=3,'Prace domowe'!G$36,IF(A45=4,'Prace domowe'!H$36,IF(A45=5,'Prace domowe'!I$36,IF(A45=6,'Prace domowe'!J$36,IF(A45=7,'Prace domowe'!K$36,IF(A45=8,'Prace domowe'!L$36,IF(A45=9,'Prace domowe'!M$36,IF(A45=10,'Prace domowe'!N$36,IF(A45=11,'Prace domowe'!O$36,IF(A45=12,'Prace domowe'!P$36,IF(A45="X1",'Prace domowe'!Q$36,IF(A45="X2",'Prace domowe'!R$36,"BŁĄD"))))))))))))))</f>
        <v>5</v>
      </c>
      <c r="Q45" s="3">
        <f t="shared" si="1"/>
        <v>4</v>
      </c>
    </row>
    <row r="46" spans="1:17">
      <c r="A46" s="7">
        <v>12</v>
      </c>
      <c r="B46" t="s">
        <v>34</v>
      </c>
      <c r="C46" t="s">
        <v>123</v>
      </c>
      <c r="D46" s="5">
        <v>5</v>
      </c>
      <c r="E46" s="9">
        <f t="shared" si="2"/>
        <v>0.45454545454545453</v>
      </c>
      <c r="F46" s="3">
        <f t="shared" si="3"/>
        <v>2</v>
      </c>
      <c r="G46" s="5">
        <v>7.66</v>
      </c>
      <c r="H46" s="9">
        <f t="shared" si="4"/>
        <v>0.63833333333333331</v>
      </c>
      <c r="I46" s="3">
        <f t="shared" si="5"/>
        <v>3.5</v>
      </c>
      <c r="K46" s="9">
        <f t="shared" si="6"/>
        <v>0</v>
      </c>
      <c r="L46" s="3">
        <f t="shared" si="7"/>
        <v>2</v>
      </c>
      <c r="N46" s="3">
        <f t="shared" si="0"/>
        <v>3.5</v>
      </c>
      <c r="O46" s="3">
        <f>IF(A46=1,'Prace domowe'!E$36,IF(A46=2,'Prace domowe'!F$36,IF(A46=3,'Prace domowe'!G$36,IF(A46=4,'Prace domowe'!H$36,IF(A46=5,'Prace domowe'!I$36,IF(A46=6,'Prace domowe'!J$36,IF(A46=7,'Prace domowe'!K$36,IF(A46=8,'Prace domowe'!L$36,IF(A46=9,'Prace domowe'!M$36,IF(A46=10,'Prace domowe'!N$36,IF(A46=11,'Prace domowe'!O$36,IF(A46=12,'Prace domowe'!P$36,IF(A46="X1",'Prace domowe'!Q$36,IF(A46="X2",'Prace domowe'!R$36,"BŁĄD"))))))))))))))</f>
        <v>4</v>
      </c>
      <c r="Q46" s="3">
        <f t="shared" si="1"/>
        <v>3.5</v>
      </c>
    </row>
    <row r="47" spans="1:17">
      <c r="A47" s="7">
        <v>12</v>
      </c>
      <c r="B47" t="s">
        <v>13</v>
      </c>
      <c r="C47" t="s">
        <v>227</v>
      </c>
      <c r="E47" s="9">
        <f t="shared" si="2"/>
        <v>0</v>
      </c>
      <c r="F47" s="3">
        <f t="shared" si="3"/>
        <v>2</v>
      </c>
      <c r="G47" s="5">
        <v>6.17</v>
      </c>
      <c r="H47" s="9">
        <f t="shared" si="4"/>
        <v>0.51416666666666666</v>
      </c>
      <c r="I47" s="3">
        <f t="shared" si="5"/>
        <v>3</v>
      </c>
      <c r="J47" s="5">
        <v>6.17</v>
      </c>
      <c r="K47" s="9">
        <f t="shared" si="6"/>
        <v>0.56090909090909091</v>
      </c>
      <c r="L47" s="3">
        <f t="shared" si="7"/>
        <v>3</v>
      </c>
      <c r="N47" s="3">
        <f t="shared" si="0"/>
        <v>3</v>
      </c>
      <c r="O47" s="3">
        <f>IF(A47=1,'Prace domowe'!E$36,IF(A47=2,'Prace domowe'!F$36,IF(A47=3,'Prace domowe'!G$36,IF(A47=4,'Prace domowe'!H$36,IF(A47=5,'Prace domowe'!I$36,IF(A47=6,'Prace domowe'!J$36,IF(A47=7,'Prace domowe'!K$36,IF(A47=8,'Prace domowe'!L$36,IF(A47=9,'Prace domowe'!M$36,IF(A47=10,'Prace domowe'!N$36,IF(A47=11,'Prace domowe'!O$36,IF(A47=12,'Prace domowe'!P$36,IF(A47="X1",'Prace domowe'!Q$36,IF(A47="X2",'Prace domowe'!R$36,"BŁĄD"))))))))))))))</f>
        <v>4</v>
      </c>
      <c r="Q47" s="3">
        <f t="shared" si="1"/>
        <v>3.5</v>
      </c>
    </row>
    <row r="48" spans="1:17">
      <c r="A48" s="7">
        <v>2</v>
      </c>
      <c r="B48" t="s">
        <v>32</v>
      </c>
      <c r="C48" t="s">
        <v>33</v>
      </c>
      <c r="D48" s="5">
        <v>11</v>
      </c>
      <c r="E48" s="9">
        <f t="shared" si="2"/>
        <v>1</v>
      </c>
      <c r="F48" s="3">
        <f t="shared" si="3"/>
        <v>5</v>
      </c>
      <c r="H48" s="9">
        <f t="shared" si="4"/>
        <v>0</v>
      </c>
      <c r="I48" s="3">
        <f t="shared" si="5"/>
        <v>2</v>
      </c>
      <c r="K48" s="9">
        <f t="shared" si="6"/>
        <v>0</v>
      </c>
      <c r="L48" s="3">
        <f t="shared" si="7"/>
        <v>2</v>
      </c>
      <c r="N48" s="3">
        <f t="shared" si="0"/>
        <v>5</v>
      </c>
      <c r="O48" s="3">
        <f>IF(A48=1,'Prace domowe'!E$36,IF(A48=2,'Prace domowe'!F$36,IF(A48=3,'Prace domowe'!G$36,IF(A48=4,'Prace domowe'!H$36,IF(A48=5,'Prace domowe'!I$36,IF(A48=6,'Prace domowe'!J$36,IF(A48=7,'Prace domowe'!K$36,IF(A48=8,'Prace domowe'!L$36,IF(A48=9,'Prace domowe'!M$36,IF(A48=10,'Prace domowe'!N$36,IF(A48=11,'Prace domowe'!O$36,IF(A48=12,'Prace domowe'!P$36,IF(A48="X1",'Prace domowe'!Q$36,IF(A48="X2",'Prace domowe'!R$36,"BŁĄD"))))))))))))))</f>
        <v>4.5</v>
      </c>
      <c r="Q48" s="3">
        <f t="shared" si="1"/>
        <v>5</v>
      </c>
    </row>
    <row r="49" spans="1:17">
      <c r="A49" s="7">
        <v>8</v>
      </c>
      <c r="B49" t="s">
        <v>11</v>
      </c>
      <c r="C49" t="s">
        <v>88</v>
      </c>
      <c r="D49" s="5">
        <v>5.5</v>
      </c>
      <c r="E49" s="9">
        <f t="shared" si="2"/>
        <v>0.5</v>
      </c>
      <c r="F49" s="3">
        <f t="shared" si="3"/>
        <v>2</v>
      </c>
      <c r="G49" s="5">
        <v>8.33</v>
      </c>
      <c r="H49" s="9">
        <f t="shared" si="4"/>
        <v>0.69416666666666671</v>
      </c>
      <c r="I49" s="3">
        <f t="shared" si="5"/>
        <v>3.5</v>
      </c>
      <c r="K49" s="9">
        <f t="shared" si="6"/>
        <v>0</v>
      </c>
      <c r="L49" s="3">
        <f t="shared" si="7"/>
        <v>2</v>
      </c>
      <c r="N49" s="3">
        <f t="shared" si="0"/>
        <v>3.5</v>
      </c>
      <c r="O49" s="3">
        <f>IF(A49=1,'Prace domowe'!E$36,IF(A49=2,'Prace domowe'!F$36,IF(A49=3,'Prace domowe'!G$36,IF(A49=4,'Prace domowe'!H$36,IF(A49=5,'Prace domowe'!I$36,IF(A49=6,'Prace domowe'!J$36,IF(A49=7,'Prace domowe'!K$36,IF(A49=8,'Prace domowe'!L$36,IF(A49=9,'Prace domowe'!M$36,IF(A49=10,'Prace domowe'!N$36,IF(A49=11,'Prace domowe'!O$36,IF(A49=12,'Prace domowe'!P$36,IF(A49="X1",'Prace domowe'!Q$36,IF(A49="X2",'Prace domowe'!R$36,"BŁĄD"))))))))))))))</f>
        <v>5</v>
      </c>
      <c r="Q49" s="3">
        <f t="shared" si="1"/>
        <v>4</v>
      </c>
    </row>
    <row r="50" spans="1:17">
      <c r="A50" s="7">
        <v>1</v>
      </c>
      <c r="B50" t="s">
        <v>17</v>
      </c>
      <c r="C50" t="s">
        <v>18</v>
      </c>
      <c r="D50" s="5">
        <v>10.5</v>
      </c>
      <c r="E50" s="9">
        <f t="shared" si="2"/>
        <v>0.95454545454545459</v>
      </c>
      <c r="F50" s="3">
        <f t="shared" si="3"/>
        <v>5</v>
      </c>
      <c r="H50" s="9">
        <f t="shared" si="4"/>
        <v>0</v>
      </c>
      <c r="I50" s="3">
        <f t="shared" si="5"/>
        <v>2</v>
      </c>
      <c r="K50" s="9">
        <f t="shared" si="6"/>
        <v>0</v>
      </c>
      <c r="L50" s="3">
        <f t="shared" si="7"/>
        <v>2</v>
      </c>
      <c r="N50" s="3">
        <f t="shared" si="0"/>
        <v>5</v>
      </c>
      <c r="O50" s="3">
        <f>IF(A50=1,'Prace domowe'!E$36,IF(A50=2,'Prace domowe'!F$36,IF(A50=3,'Prace domowe'!G$36,IF(A50=4,'Prace domowe'!H$36,IF(A50=5,'Prace domowe'!I$36,IF(A50=6,'Prace domowe'!J$36,IF(A50=7,'Prace domowe'!K$36,IF(A50=8,'Prace domowe'!L$36,IF(A50=9,'Prace domowe'!M$36,IF(A50=10,'Prace domowe'!N$36,IF(A50=11,'Prace domowe'!O$36,IF(A50=12,'Prace domowe'!P$36,IF(A50="X1",'Prace domowe'!Q$36,IF(A50="X2",'Prace domowe'!R$36,"BŁĄD"))))))))))))))</f>
        <v>4</v>
      </c>
      <c r="Q50" s="3">
        <f t="shared" si="1"/>
        <v>4.5</v>
      </c>
    </row>
    <row r="51" spans="1:17">
      <c r="A51" s="7">
        <v>4</v>
      </c>
      <c r="B51" t="s">
        <v>55</v>
      </c>
      <c r="C51" t="s">
        <v>57</v>
      </c>
      <c r="D51" s="5">
        <v>11</v>
      </c>
      <c r="E51" s="9">
        <f t="shared" si="2"/>
        <v>1</v>
      </c>
      <c r="F51" s="3">
        <f t="shared" si="3"/>
        <v>5</v>
      </c>
      <c r="H51" s="9">
        <f t="shared" si="4"/>
        <v>0</v>
      </c>
      <c r="I51" s="3">
        <f t="shared" si="5"/>
        <v>2</v>
      </c>
      <c r="K51" s="9">
        <f t="shared" si="6"/>
        <v>0</v>
      </c>
      <c r="L51" s="3">
        <f t="shared" si="7"/>
        <v>2</v>
      </c>
      <c r="N51" s="3">
        <f t="shared" si="0"/>
        <v>5</v>
      </c>
      <c r="O51" s="3">
        <f>IF(A51=1,'Prace domowe'!E$36,IF(A51=2,'Prace domowe'!F$36,IF(A51=3,'Prace domowe'!G$36,IF(A51=4,'Prace domowe'!H$36,IF(A51=5,'Prace domowe'!I$36,IF(A51=6,'Prace domowe'!J$36,IF(A51=7,'Prace domowe'!K$36,IF(A51=8,'Prace domowe'!L$36,IF(A51=9,'Prace domowe'!M$36,IF(A51=10,'Prace domowe'!N$36,IF(A51=11,'Prace domowe'!O$36,IF(A51=12,'Prace domowe'!P$36,IF(A51="X1",'Prace domowe'!Q$36,IF(A51="X2",'Prace domowe'!R$36,"BŁĄD"))))))))))))))</f>
        <v>4.5</v>
      </c>
      <c r="Q51" s="3">
        <f t="shared" si="1"/>
        <v>5</v>
      </c>
    </row>
    <row r="52" spans="1:17">
      <c r="A52" s="7">
        <v>11</v>
      </c>
      <c r="B52" t="s">
        <v>11</v>
      </c>
      <c r="C52" t="s">
        <v>113</v>
      </c>
      <c r="D52" s="5">
        <v>8.5</v>
      </c>
      <c r="E52" s="9">
        <f t="shared" si="2"/>
        <v>0.77272727272727271</v>
      </c>
      <c r="F52" s="3">
        <f t="shared" si="3"/>
        <v>4</v>
      </c>
      <c r="H52" s="9">
        <f t="shared" si="4"/>
        <v>0</v>
      </c>
      <c r="I52" s="3">
        <f t="shared" si="5"/>
        <v>2</v>
      </c>
      <c r="K52" s="9">
        <f t="shared" si="6"/>
        <v>0</v>
      </c>
      <c r="L52" s="3">
        <f t="shared" si="7"/>
        <v>2</v>
      </c>
      <c r="N52" s="3">
        <f t="shared" si="0"/>
        <v>4</v>
      </c>
      <c r="O52" s="3">
        <f>IF(A52=1,'Prace domowe'!E$36,IF(A52=2,'Prace domowe'!F$36,IF(A52=3,'Prace domowe'!G$36,IF(A52=4,'Prace domowe'!H$36,IF(A52=5,'Prace domowe'!I$36,IF(A52=6,'Prace domowe'!J$36,IF(A52=7,'Prace domowe'!K$36,IF(A52=8,'Prace domowe'!L$36,IF(A52=9,'Prace domowe'!M$36,IF(A52=10,'Prace domowe'!N$36,IF(A52=11,'Prace domowe'!O$36,IF(A52=12,'Prace domowe'!P$36,IF(A52="X1",'Prace domowe'!Q$36,IF(A52="X2",'Prace domowe'!R$36,"BŁĄD"))))))))))))))</f>
        <v>4.5</v>
      </c>
      <c r="Q52" s="3">
        <f t="shared" si="1"/>
        <v>4</v>
      </c>
    </row>
    <row r="53" spans="1:17">
      <c r="A53" s="7">
        <v>11</v>
      </c>
      <c r="B53" t="s">
        <v>116</v>
      </c>
      <c r="C53" t="s">
        <v>117</v>
      </c>
      <c r="D53" s="5">
        <v>8</v>
      </c>
      <c r="E53" s="9">
        <f t="shared" si="2"/>
        <v>0.72727272727272729</v>
      </c>
      <c r="F53" s="3">
        <f t="shared" si="3"/>
        <v>4</v>
      </c>
      <c r="H53" s="9">
        <f t="shared" si="4"/>
        <v>0</v>
      </c>
      <c r="I53" s="3">
        <f t="shared" si="5"/>
        <v>2</v>
      </c>
      <c r="K53" s="9">
        <f t="shared" si="6"/>
        <v>0</v>
      </c>
      <c r="L53" s="3">
        <f t="shared" si="7"/>
        <v>2</v>
      </c>
      <c r="N53" s="3">
        <f t="shared" si="0"/>
        <v>4</v>
      </c>
      <c r="O53" s="3">
        <f>IF(A53=1,'Prace domowe'!E$36,IF(A53=2,'Prace domowe'!F$36,IF(A53=3,'Prace domowe'!G$36,IF(A53=4,'Prace domowe'!H$36,IF(A53=5,'Prace domowe'!I$36,IF(A53=6,'Prace domowe'!J$36,IF(A53=7,'Prace domowe'!K$36,IF(A53=8,'Prace domowe'!L$36,IF(A53=9,'Prace domowe'!M$36,IF(A53=10,'Prace domowe'!N$36,IF(A53=11,'Prace domowe'!O$36,IF(A53=12,'Prace domowe'!P$36,IF(A53="X1",'Prace domowe'!Q$36,IF(A53="X2",'Prace domowe'!R$36,"BŁĄD"))))))))))))))</f>
        <v>4.5</v>
      </c>
      <c r="Q53" s="3">
        <f t="shared" si="1"/>
        <v>4</v>
      </c>
    </row>
    <row r="54" spans="1:17">
      <c r="A54" s="7">
        <v>12</v>
      </c>
      <c r="B54" t="s">
        <v>23</v>
      </c>
      <c r="C54" t="s">
        <v>124</v>
      </c>
      <c r="D54" s="5">
        <v>8</v>
      </c>
      <c r="E54" s="9">
        <f t="shared" si="2"/>
        <v>0.72727272727272729</v>
      </c>
      <c r="F54" s="3">
        <f t="shared" si="3"/>
        <v>4</v>
      </c>
      <c r="H54" s="9">
        <f t="shared" si="4"/>
        <v>0</v>
      </c>
      <c r="I54" s="3">
        <f t="shared" si="5"/>
        <v>2</v>
      </c>
      <c r="K54" s="9">
        <f t="shared" si="6"/>
        <v>0</v>
      </c>
      <c r="L54" s="3">
        <f t="shared" si="7"/>
        <v>2</v>
      </c>
      <c r="N54" s="3">
        <f t="shared" si="0"/>
        <v>4</v>
      </c>
      <c r="O54" s="3">
        <f>IF(A54=1,'Prace domowe'!E$36,IF(A54=2,'Prace domowe'!F$36,IF(A54=3,'Prace domowe'!G$36,IF(A54=4,'Prace domowe'!H$36,IF(A54=5,'Prace domowe'!I$36,IF(A54=6,'Prace domowe'!J$36,IF(A54=7,'Prace domowe'!K$36,IF(A54=8,'Prace domowe'!L$36,IF(A54=9,'Prace domowe'!M$36,IF(A54=10,'Prace domowe'!N$36,IF(A54=11,'Prace domowe'!O$36,IF(A54=12,'Prace domowe'!P$36,IF(A54="X1",'Prace domowe'!Q$36,IF(A54="X2",'Prace domowe'!R$36,"BŁĄD"))))))))))))))</f>
        <v>4</v>
      </c>
      <c r="Q54" s="3">
        <f t="shared" si="1"/>
        <v>4</v>
      </c>
    </row>
    <row r="55" spans="1:17">
      <c r="A55" s="7">
        <v>6</v>
      </c>
      <c r="B55" t="s">
        <v>116</v>
      </c>
      <c r="C55" t="s">
        <v>131</v>
      </c>
      <c r="D55" s="5">
        <v>8.75</v>
      </c>
      <c r="E55" s="9">
        <f t="shared" si="2"/>
        <v>0.79545454545454541</v>
      </c>
      <c r="F55" s="3">
        <f t="shared" si="3"/>
        <v>4</v>
      </c>
      <c r="H55" s="9">
        <f t="shared" si="4"/>
        <v>0</v>
      </c>
      <c r="I55" s="3">
        <f t="shared" si="5"/>
        <v>2</v>
      </c>
      <c r="K55" s="9">
        <f t="shared" si="6"/>
        <v>0</v>
      </c>
      <c r="L55" s="3">
        <f t="shared" si="7"/>
        <v>2</v>
      </c>
      <c r="N55" s="3">
        <f t="shared" si="0"/>
        <v>4</v>
      </c>
      <c r="O55" s="3">
        <f>IF(A55=1,'Prace domowe'!E$36,IF(A55=2,'Prace domowe'!F$36,IF(A55=3,'Prace domowe'!G$36,IF(A55=4,'Prace domowe'!H$36,IF(A55=5,'Prace domowe'!I$36,IF(A55=6,'Prace domowe'!J$36,IF(A55=7,'Prace domowe'!K$36,IF(A55=8,'Prace domowe'!L$36,IF(A55=9,'Prace domowe'!M$36,IF(A55=10,'Prace domowe'!N$36,IF(A55=11,'Prace domowe'!O$36,IF(A55=12,'Prace domowe'!P$36,IF(A55="X1",'Prace domowe'!Q$36,IF(A55="X2",'Prace domowe'!R$36,"BŁĄD"))))))))))))))</f>
        <v>5</v>
      </c>
      <c r="Q55" s="3">
        <f t="shared" si="1"/>
        <v>4.5</v>
      </c>
    </row>
    <row r="56" spans="1:17">
      <c r="A56" s="7">
        <v>11</v>
      </c>
      <c r="B56" t="s">
        <v>114</v>
      </c>
      <c r="C56" t="s">
        <v>115</v>
      </c>
      <c r="D56" s="5">
        <v>7</v>
      </c>
      <c r="E56" s="9">
        <f t="shared" si="2"/>
        <v>0.63636363636363635</v>
      </c>
      <c r="F56" s="3">
        <f t="shared" si="3"/>
        <v>3.5</v>
      </c>
      <c r="H56" s="9">
        <f t="shared" si="4"/>
        <v>0</v>
      </c>
      <c r="I56" s="3">
        <f t="shared" si="5"/>
        <v>2</v>
      </c>
      <c r="K56" s="9">
        <f t="shared" si="6"/>
        <v>0</v>
      </c>
      <c r="L56" s="3">
        <f t="shared" si="7"/>
        <v>2</v>
      </c>
      <c r="N56" s="3">
        <f t="shared" si="0"/>
        <v>3.5</v>
      </c>
      <c r="O56" s="3">
        <f>IF(A56=1,'Prace domowe'!E$36,IF(A56=2,'Prace domowe'!F$36,IF(A56=3,'Prace domowe'!G$36,IF(A56=4,'Prace domowe'!H$36,IF(A56=5,'Prace domowe'!I$36,IF(A56=6,'Prace domowe'!J$36,IF(A56=7,'Prace domowe'!K$36,IF(A56=8,'Prace domowe'!L$36,IF(A56=9,'Prace domowe'!M$36,IF(A56=10,'Prace domowe'!N$36,IF(A56=11,'Prace domowe'!O$36,IF(A56=12,'Prace domowe'!P$36,IF(A56="X1",'Prace domowe'!Q$36,IF(A56="X2",'Prace domowe'!R$36,"BŁĄD"))))))))))))))</f>
        <v>4.5</v>
      </c>
      <c r="Q56" s="3">
        <f t="shared" si="1"/>
        <v>4</v>
      </c>
    </row>
    <row r="57" spans="1:17">
      <c r="A57" s="7">
        <v>10</v>
      </c>
      <c r="B57" t="s">
        <v>17</v>
      </c>
      <c r="C57" t="s">
        <v>109</v>
      </c>
      <c r="D57" s="5">
        <v>5.5</v>
      </c>
      <c r="E57" s="9">
        <f t="shared" si="2"/>
        <v>0.5</v>
      </c>
      <c r="F57" s="3">
        <f t="shared" si="3"/>
        <v>2</v>
      </c>
      <c r="G57" s="5">
        <v>8.33</v>
      </c>
      <c r="H57" s="9">
        <f t="shared" si="4"/>
        <v>0.69416666666666671</v>
      </c>
      <c r="I57" s="3">
        <f t="shared" si="5"/>
        <v>3.5</v>
      </c>
      <c r="J57" s="5">
        <v>7</v>
      </c>
      <c r="K57" s="9">
        <f t="shared" si="6"/>
        <v>0.63636363636363635</v>
      </c>
      <c r="L57" s="3">
        <f t="shared" si="7"/>
        <v>3.5</v>
      </c>
      <c r="N57" s="3">
        <f t="shared" si="0"/>
        <v>3.5</v>
      </c>
      <c r="O57" s="3">
        <f>IF(A57=1,'Prace domowe'!E$36,IF(A57=2,'Prace domowe'!F$36,IF(A57=3,'Prace domowe'!G$36,IF(A57=4,'Prace domowe'!H$36,IF(A57=5,'Prace domowe'!I$36,IF(A57=6,'Prace domowe'!J$36,IF(A57=7,'Prace domowe'!K$36,IF(A57=8,'Prace domowe'!L$36,IF(A57=9,'Prace domowe'!M$36,IF(A57=10,'Prace domowe'!N$36,IF(A57=11,'Prace domowe'!O$36,IF(A57=12,'Prace domowe'!P$36,IF(A57="X1",'Prace domowe'!Q$36,IF(A57="X2",'Prace domowe'!R$36,"BŁĄD"))))))))))))))</f>
        <v>5</v>
      </c>
      <c r="Q57" s="3">
        <f t="shared" si="1"/>
        <v>4</v>
      </c>
    </row>
    <row r="58" spans="1:17">
      <c r="A58" s="7" t="s">
        <v>144</v>
      </c>
      <c r="B58" t="s">
        <v>105</v>
      </c>
      <c r="C58" t="s">
        <v>146</v>
      </c>
      <c r="D58" s="5">
        <v>8.5</v>
      </c>
      <c r="E58" s="9">
        <f t="shared" si="2"/>
        <v>0.77272727272727271</v>
      </c>
      <c r="F58" s="3">
        <f t="shared" si="3"/>
        <v>4</v>
      </c>
      <c r="H58" s="9">
        <f t="shared" si="4"/>
        <v>0</v>
      </c>
      <c r="I58" s="3">
        <f t="shared" si="5"/>
        <v>2</v>
      </c>
      <c r="K58" s="9">
        <f t="shared" si="6"/>
        <v>0</v>
      </c>
      <c r="L58" s="3">
        <f t="shared" si="7"/>
        <v>2</v>
      </c>
      <c r="N58" s="3">
        <f t="shared" si="0"/>
        <v>4</v>
      </c>
      <c r="O58" s="3">
        <f>IF(A58=1,'Prace domowe'!E$36,IF(A58=2,'Prace domowe'!F$36,IF(A58=3,'Prace domowe'!G$36,IF(A58=4,'Prace domowe'!H$36,IF(A58=5,'Prace domowe'!I$36,IF(A58=6,'Prace domowe'!J$36,IF(A58=7,'Prace domowe'!K$36,IF(A58=8,'Prace domowe'!L$36,IF(A58=9,'Prace domowe'!M$36,IF(A58=10,'Prace domowe'!N$36,IF(A58=11,'Prace domowe'!O$36,IF(A58=12,'Prace domowe'!P$36,IF(A58="X1",'Prace domowe'!Q$36,IF(A58="X2",'Prace domowe'!R$36,"BŁĄD"))))))))))))))</f>
        <v>5</v>
      </c>
      <c r="Q58" s="3">
        <f t="shared" si="1"/>
        <v>4.5</v>
      </c>
    </row>
    <row r="59" spans="1:17">
      <c r="A59" s="7">
        <v>8</v>
      </c>
      <c r="B59" t="s">
        <v>87</v>
      </c>
      <c r="C59" t="s">
        <v>89</v>
      </c>
      <c r="D59" s="5">
        <v>6.5</v>
      </c>
      <c r="E59" s="9">
        <f t="shared" si="2"/>
        <v>0.59090909090909094</v>
      </c>
      <c r="F59" s="3">
        <f t="shared" si="3"/>
        <v>3</v>
      </c>
      <c r="G59" s="5">
        <v>9.17</v>
      </c>
      <c r="H59" s="9">
        <f t="shared" si="4"/>
        <v>0.76416666666666666</v>
      </c>
      <c r="I59" s="3">
        <f t="shared" si="5"/>
        <v>4</v>
      </c>
      <c r="K59" s="9">
        <f t="shared" si="6"/>
        <v>0</v>
      </c>
      <c r="L59" s="3">
        <f t="shared" si="7"/>
        <v>2</v>
      </c>
      <c r="N59" s="3">
        <f t="shared" si="0"/>
        <v>4</v>
      </c>
      <c r="O59" s="3">
        <f>IF(A59=1,'Prace domowe'!E$36,IF(A59=2,'Prace domowe'!F$36,IF(A59=3,'Prace domowe'!G$36,IF(A59=4,'Prace domowe'!H$36,IF(A59=5,'Prace domowe'!I$36,IF(A59=6,'Prace domowe'!J$36,IF(A59=7,'Prace domowe'!K$36,IF(A59=8,'Prace domowe'!L$36,IF(A59=9,'Prace domowe'!M$36,IF(A59=10,'Prace domowe'!N$36,IF(A59=11,'Prace domowe'!O$36,IF(A59=12,'Prace domowe'!P$36,IF(A59="X1",'Prace domowe'!Q$36,IF(A59="X2",'Prace domowe'!R$36,"BŁĄD"))))))))))))))</f>
        <v>5</v>
      </c>
      <c r="Q59" s="3">
        <f t="shared" si="1"/>
        <v>4.5</v>
      </c>
    </row>
    <row r="60" spans="1:17">
      <c r="A60" s="7">
        <v>5</v>
      </c>
      <c r="B60" t="s">
        <v>36</v>
      </c>
      <c r="C60" t="s">
        <v>228</v>
      </c>
      <c r="E60" s="9">
        <f t="shared" ref="E60" si="14">D60/11</f>
        <v>0</v>
      </c>
      <c r="F60" s="3">
        <f t="shared" ref="F60" si="15">IF(E60&gt;0.9,5,IF(E60&gt;0.8,4.5,IF(E60&gt;0.7,4,IF(E60&gt;0.6,3.5,IF(E60&gt;0.5,3,2)))))</f>
        <v>2</v>
      </c>
      <c r="G60" s="5">
        <v>7</v>
      </c>
      <c r="H60" s="9">
        <f t="shared" ref="H60" si="16">G60/12</f>
        <v>0.58333333333333337</v>
      </c>
      <c r="I60" s="3">
        <f t="shared" ref="I60" si="17">IF(H60&gt;0.9,5,IF(H60&gt;0.8,4.5,IF(H60&gt;0.7,4,IF(H60&gt;0.6,3.5,IF(H60&gt;0.5,3,2)))))</f>
        <v>3</v>
      </c>
      <c r="J60" s="5">
        <v>8.17</v>
      </c>
      <c r="K60" s="9">
        <f t="shared" ref="K60" si="18">J60/11</f>
        <v>0.74272727272727268</v>
      </c>
      <c r="L60" s="3">
        <f t="shared" ref="L60" si="19">IF(K60&gt;0.9,5,IF(K60&gt;0.8,4.5,IF(K60&gt;0.7,4,IF(K60&gt;0.6,3.5,IF(K60&gt;0.5,3,2)))))</f>
        <v>4</v>
      </c>
      <c r="N60" s="3">
        <f t="shared" si="0"/>
        <v>4</v>
      </c>
      <c r="O60" s="3">
        <f>IF(A60=1,'Prace domowe'!E$36,IF(A60=2,'Prace domowe'!F$36,IF(A60=3,'Prace domowe'!G$36,IF(A60=4,'Prace domowe'!H$36,IF(A60=5,'Prace domowe'!I$36,IF(A60=6,'Prace domowe'!J$36,IF(A60=7,'Prace domowe'!K$36,IF(A60=8,'Prace domowe'!L$36,IF(A60=9,'Prace domowe'!M$36,IF(A60=10,'Prace domowe'!N$36,IF(A60=11,'Prace domowe'!O$36,IF(A60=12,'Prace domowe'!P$36,IF(A60="X1",'Prace domowe'!Q$36,IF(A60="X2",'Prace domowe'!R$36,"BŁĄD"))))))))))))))</f>
        <v>4.5</v>
      </c>
      <c r="Q60" s="3">
        <f t="shared" si="1"/>
        <v>4</v>
      </c>
    </row>
    <row r="61" spans="1:17">
      <c r="A61" s="7">
        <v>2</v>
      </c>
      <c r="B61" t="s">
        <v>34</v>
      </c>
      <c r="C61" t="s">
        <v>35</v>
      </c>
      <c r="D61" s="5">
        <v>11</v>
      </c>
      <c r="E61" s="9">
        <f t="shared" si="2"/>
        <v>1</v>
      </c>
      <c r="F61" s="3">
        <f t="shared" si="3"/>
        <v>5</v>
      </c>
      <c r="H61" s="9">
        <f t="shared" si="4"/>
        <v>0</v>
      </c>
      <c r="I61" s="3">
        <f t="shared" si="5"/>
        <v>2</v>
      </c>
      <c r="K61" s="9">
        <f t="shared" si="6"/>
        <v>0</v>
      </c>
      <c r="L61" s="3">
        <f t="shared" si="7"/>
        <v>2</v>
      </c>
      <c r="N61" s="3">
        <f t="shared" si="0"/>
        <v>5</v>
      </c>
      <c r="O61" s="3">
        <f>IF(A61=1,'Prace domowe'!E$36,IF(A61=2,'Prace domowe'!F$36,IF(A61=3,'Prace domowe'!G$36,IF(A61=4,'Prace domowe'!H$36,IF(A61=5,'Prace domowe'!I$36,IF(A61=6,'Prace domowe'!J$36,IF(A61=7,'Prace domowe'!K$36,IF(A61=8,'Prace domowe'!L$36,IF(A61=9,'Prace domowe'!M$36,IF(A61=10,'Prace domowe'!N$36,IF(A61=11,'Prace domowe'!O$36,IF(A61=12,'Prace domowe'!P$36,IF(A61="X1",'Prace domowe'!Q$36,IF(A61="X2",'Prace domowe'!R$36,"BŁĄD"))))))))))))))</f>
        <v>4.5</v>
      </c>
      <c r="Q61" s="3">
        <f t="shared" si="1"/>
        <v>5</v>
      </c>
    </row>
    <row r="62" spans="1:17">
      <c r="A62" s="7">
        <v>2</v>
      </c>
      <c r="B62" t="s">
        <v>36</v>
      </c>
      <c r="C62" t="s">
        <v>37</v>
      </c>
      <c r="D62" s="5">
        <v>3.75</v>
      </c>
      <c r="E62" s="9">
        <f t="shared" si="2"/>
        <v>0.34090909090909088</v>
      </c>
      <c r="F62" s="3">
        <f t="shared" si="3"/>
        <v>2</v>
      </c>
      <c r="G62" s="5">
        <v>7</v>
      </c>
      <c r="H62" s="9">
        <f t="shared" si="4"/>
        <v>0.58333333333333337</v>
      </c>
      <c r="I62" s="3">
        <f t="shared" si="5"/>
        <v>3</v>
      </c>
      <c r="K62" s="9">
        <f t="shared" si="6"/>
        <v>0</v>
      </c>
      <c r="L62" s="3">
        <f t="shared" si="7"/>
        <v>2</v>
      </c>
      <c r="N62" s="3">
        <f t="shared" si="0"/>
        <v>3</v>
      </c>
      <c r="O62" s="3">
        <f>IF(A62=1,'Prace domowe'!E$36,IF(A62=2,'Prace domowe'!F$36,IF(A62=3,'Prace domowe'!G$36,IF(A62=4,'Prace domowe'!H$36,IF(A62=5,'Prace domowe'!I$36,IF(A62=6,'Prace domowe'!J$36,IF(A62=7,'Prace domowe'!K$36,IF(A62=8,'Prace domowe'!L$36,IF(A62=9,'Prace domowe'!M$36,IF(A62=10,'Prace domowe'!N$36,IF(A62=11,'Prace domowe'!O$36,IF(A62=12,'Prace domowe'!P$36,IF(A62="X1",'Prace domowe'!Q$36,IF(A62="X2",'Prace domowe'!R$36,"BŁĄD"))))))))))))))</f>
        <v>4.5</v>
      </c>
      <c r="Q62" s="3">
        <f t="shared" si="1"/>
        <v>3.5</v>
      </c>
    </row>
    <row r="63" spans="1:17">
      <c r="A63" s="7">
        <v>3</v>
      </c>
      <c r="B63" t="s">
        <v>13</v>
      </c>
      <c r="C63" t="s">
        <v>47</v>
      </c>
      <c r="D63" s="5">
        <v>8.75</v>
      </c>
      <c r="E63" s="9">
        <f t="shared" si="2"/>
        <v>0.79545454545454541</v>
      </c>
      <c r="F63" s="3">
        <f t="shared" si="3"/>
        <v>4</v>
      </c>
      <c r="H63" s="9">
        <f t="shared" si="4"/>
        <v>0</v>
      </c>
      <c r="I63" s="3">
        <f t="shared" si="5"/>
        <v>2</v>
      </c>
      <c r="K63" s="9">
        <f t="shared" si="6"/>
        <v>0</v>
      </c>
      <c r="L63" s="3">
        <f t="shared" si="7"/>
        <v>2</v>
      </c>
      <c r="N63" s="3">
        <f t="shared" si="0"/>
        <v>4</v>
      </c>
      <c r="O63" s="3">
        <f>IF(A63=1,'Prace domowe'!E$36,IF(A63=2,'Prace domowe'!F$36,IF(A63=3,'Prace domowe'!G$36,IF(A63=4,'Prace domowe'!H$36,IF(A63=5,'Prace domowe'!I$36,IF(A63=6,'Prace domowe'!J$36,IF(A63=7,'Prace domowe'!K$36,IF(A63=8,'Prace domowe'!L$36,IF(A63=9,'Prace domowe'!M$36,IF(A63=10,'Prace domowe'!N$36,IF(A63=11,'Prace domowe'!O$36,IF(A63=12,'Prace domowe'!P$36,IF(A63="X1",'Prace domowe'!Q$36,IF(A63="X2",'Prace domowe'!R$36,"BŁĄD"))))))))))))))</f>
        <v>4</v>
      </c>
      <c r="Q63" s="3">
        <f t="shared" si="1"/>
        <v>4</v>
      </c>
    </row>
    <row r="64" spans="1:17">
      <c r="A64" s="7" t="s">
        <v>136</v>
      </c>
      <c r="B64" t="s">
        <v>34</v>
      </c>
      <c r="C64" t="s">
        <v>139</v>
      </c>
      <c r="D64" s="5">
        <v>7.5</v>
      </c>
      <c r="E64" s="9">
        <f t="shared" si="2"/>
        <v>0.68181818181818177</v>
      </c>
      <c r="F64" s="3">
        <f t="shared" si="3"/>
        <v>3.5</v>
      </c>
      <c r="G64" s="5">
        <v>10.67</v>
      </c>
      <c r="H64" s="9">
        <f t="shared" si="4"/>
        <v>0.88916666666666666</v>
      </c>
      <c r="I64" s="3">
        <f t="shared" si="5"/>
        <v>4.5</v>
      </c>
      <c r="K64" s="9">
        <f t="shared" si="6"/>
        <v>0</v>
      </c>
      <c r="L64" s="3">
        <f t="shared" si="7"/>
        <v>2</v>
      </c>
      <c r="N64" s="3">
        <f t="shared" si="0"/>
        <v>4.5</v>
      </c>
      <c r="O64" s="3">
        <f>IF(A64=1,'Prace domowe'!E$36,IF(A64=2,'Prace domowe'!F$36,IF(A64=3,'Prace domowe'!G$36,IF(A64=4,'Prace domowe'!H$36,IF(A64=5,'Prace domowe'!I$36,IF(A64=6,'Prace domowe'!J$36,IF(A64=7,'Prace domowe'!K$36,IF(A64=8,'Prace domowe'!L$36,IF(A64=9,'Prace domowe'!M$36,IF(A64=10,'Prace domowe'!N$36,IF(A64=11,'Prace domowe'!O$36,IF(A64=12,'Prace domowe'!P$36,IF(A64="X1",'Prace domowe'!Q$36,IF(A64="X2",'Prace domowe'!R$36,"BŁĄD"))))))))))))))</f>
        <v>4</v>
      </c>
      <c r="Q64" s="3">
        <f t="shared" si="1"/>
        <v>4.5</v>
      </c>
    </row>
    <row r="65" spans="1:17">
      <c r="A65" s="7">
        <v>1</v>
      </c>
      <c r="B65" t="s">
        <v>19</v>
      </c>
      <c r="C65" t="s">
        <v>20</v>
      </c>
      <c r="D65" s="5">
        <v>9.42</v>
      </c>
      <c r="E65" s="9">
        <f t="shared" si="2"/>
        <v>0.85636363636363633</v>
      </c>
      <c r="F65" s="3">
        <f t="shared" si="3"/>
        <v>4.5</v>
      </c>
      <c r="H65" s="9">
        <f t="shared" si="4"/>
        <v>0</v>
      </c>
      <c r="I65" s="3">
        <f t="shared" si="5"/>
        <v>2</v>
      </c>
      <c r="K65" s="9">
        <f t="shared" si="6"/>
        <v>0</v>
      </c>
      <c r="L65" s="3">
        <f t="shared" si="7"/>
        <v>2</v>
      </c>
      <c r="N65" s="3">
        <f t="shared" si="0"/>
        <v>4.5</v>
      </c>
      <c r="O65" s="3">
        <f>IF(A65=1,'Prace domowe'!E$36,IF(A65=2,'Prace domowe'!F$36,IF(A65=3,'Prace domowe'!G$36,IF(A65=4,'Prace domowe'!H$36,IF(A65=5,'Prace domowe'!I$36,IF(A65=6,'Prace domowe'!J$36,IF(A65=7,'Prace domowe'!K$36,IF(A65=8,'Prace domowe'!L$36,IF(A65=9,'Prace domowe'!M$36,IF(A65=10,'Prace domowe'!N$36,IF(A65=11,'Prace domowe'!O$36,IF(A65=12,'Prace domowe'!P$36,IF(A65="X1",'Prace domowe'!Q$36,IF(A65="X2",'Prace domowe'!R$36,"BŁĄD"))))))))))))))</f>
        <v>4</v>
      </c>
      <c r="Q65" s="3">
        <f t="shared" si="1"/>
        <v>4.5</v>
      </c>
    </row>
    <row r="66" spans="1:17">
      <c r="A66" s="7">
        <v>1</v>
      </c>
      <c r="B66" t="s">
        <v>21</v>
      </c>
      <c r="C66" t="s">
        <v>22</v>
      </c>
      <c r="E66" s="9">
        <f t="shared" si="2"/>
        <v>0</v>
      </c>
      <c r="F66" s="3">
        <f t="shared" si="3"/>
        <v>2</v>
      </c>
      <c r="G66" s="5">
        <v>6.16</v>
      </c>
      <c r="H66" s="9">
        <f t="shared" si="4"/>
        <v>0.51333333333333331</v>
      </c>
      <c r="I66" s="3">
        <f t="shared" si="5"/>
        <v>3</v>
      </c>
      <c r="K66" s="9">
        <f t="shared" si="6"/>
        <v>0</v>
      </c>
      <c r="L66" s="3">
        <f t="shared" si="7"/>
        <v>2</v>
      </c>
      <c r="N66" s="3">
        <f t="shared" si="0"/>
        <v>3</v>
      </c>
      <c r="O66" s="3">
        <f>IF(A66=1,'Prace domowe'!E$36,IF(A66=2,'Prace domowe'!F$36,IF(A66=3,'Prace domowe'!G$36,IF(A66=4,'Prace domowe'!H$36,IF(A66=5,'Prace domowe'!I$36,IF(A66=6,'Prace domowe'!J$36,IF(A66=7,'Prace domowe'!K$36,IF(A66=8,'Prace domowe'!L$36,IF(A66=9,'Prace domowe'!M$36,IF(A66=10,'Prace domowe'!N$36,IF(A66=11,'Prace domowe'!O$36,IF(A66=12,'Prace domowe'!P$36,IF(A66="X1",'Prace domowe'!Q$36,IF(A66="X2",'Prace domowe'!R$36,"BŁĄD"))))))))))))))</f>
        <v>4</v>
      </c>
      <c r="Q66" s="3">
        <f t="shared" si="1"/>
        <v>3.5</v>
      </c>
    </row>
    <row r="67" spans="1:17">
      <c r="A67" s="7">
        <v>4</v>
      </c>
      <c r="B67" t="s">
        <v>36</v>
      </c>
      <c r="C67" t="s">
        <v>58</v>
      </c>
      <c r="D67" s="5">
        <v>8</v>
      </c>
      <c r="E67" s="9">
        <f t="shared" si="2"/>
        <v>0.72727272727272729</v>
      </c>
      <c r="F67" s="3">
        <f t="shared" si="3"/>
        <v>4</v>
      </c>
      <c r="H67" s="9">
        <f t="shared" si="4"/>
        <v>0</v>
      </c>
      <c r="I67" s="3">
        <f t="shared" si="5"/>
        <v>2</v>
      </c>
      <c r="K67" s="9">
        <f t="shared" si="6"/>
        <v>0</v>
      </c>
      <c r="L67" s="3">
        <f t="shared" si="7"/>
        <v>2</v>
      </c>
      <c r="N67" s="3">
        <f t="shared" ref="N67:N101" si="20">MAX(F67,I67,L67)</f>
        <v>4</v>
      </c>
      <c r="O67" s="3">
        <f>IF(A67=1,'Prace domowe'!E$36,IF(A67=2,'Prace domowe'!F$36,IF(A67=3,'Prace domowe'!G$36,IF(A67=4,'Prace domowe'!H$36,IF(A67=5,'Prace domowe'!I$36,IF(A67=6,'Prace domowe'!J$36,IF(A67=7,'Prace domowe'!K$36,IF(A67=8,'Prace domowe'!L$36,IF(A67=9,'Prace domowe'!M$36,IF(A67=10,'Prace domowe'!N$36,IF(A67=11,'Prace domowe'!O$36,IF(A67=12,'Prace domowe'!P$36,IF(A67="X1",'Prace domowe'!Q$36,IF(A67="X2",'Prace domowe'!R$36,"BŁĄD"))))))))))))))</f>
        <v>4.5</v>
      </c>
      <c r="Q67" s="3">
        <f t="shared" ref="Q67:Q101" si="21">IF(N67=2,2,ROUND(2*(0.6*N67+0.4*O67),0)/2)</f>
        <v>4</v>
      </c>
    </row>
    <row r="68" spans="1:17">
      <c r="A68" s="7">
        <v>8</v>
      </c>
      <c r="B68" t="s">
        <v>36</v>
      </c>
      <c r="C68" t="s">
        <v>90</v>
      </c>
      <c r="D68" s="5">
        <v>8</v>
      </c>
      <c r="E68" s="9">
        <f t="shared" si="2"/>
        <v>0.72727272727272729</v>
      </c>
      <c r="F68" s="3">
        <f t="shared" si="3"/>
        <v>4</v>
      </c>
      <c r="H68" s="9">
        <f t="shared" si="4"/>
        <v>0</v>
      </c>
      <c r="I68" s="3">
        <f t="shared" si="5"/>
        <v>2</v>
      </c>
      <c r="K68" s="9">
        <f t="shared" si="6"/>
        <v>0</v>
      </c>
      <c r="L68" s="3">
        <f t="shared" si="7"/>
        <v>2</v>
      </c>
      <c r="N68" s="3">
        <f t="shared" si="20"/>
        <v>4</v>
      </c>
      <c r="O68" s="3">
        <f>IF(A68=1,'Prace domowe'!E$36,IF(A68=2,'Prace domowe'!F$36,IF(A68=3,'Prace domowe'!G$36,IF(A68=4,'Prace domowe'!H$36,IF(A68=5,'Prace domowe'!I$36,IF(A68=6,'Prace domowe'!J$36,IF(A68=7,'Prace domowe'!K$36,IF(A68=8,'Prace domowe'!L$36,IF(A68=9,'Prace domowe'!M$36,IF(A68=10,'Prace domowe'!N$36,IF(A68=11,'Prace domowe'!O$36,IF(A68=12,'Prace domowe'!P$36,IF(A68="X1",'Prace domowe'!Q$36,IF(A68="X2",'Prace domowe'!R$36,"BŁĄD"))))))))))))))</f>
        <v>5</v>
      </c>
      <c r="Q68" s="3">
        <f t="shared" si="21"/>
        <v>4.5</v>
      </c>
    </row>
    <row r="69" spans="1:17">
      <c r="A69" s="7">
        <v>9</v>
      </c>
      <c r="B69" t="s">
        <v>49</v>
      </c>
      <c r="C69" t="s">
        <v>96</v>
      </c>
      <c r="D69" s="5">
        <v>8</v>
      </c>
      <c r="E69" s="9">
        <f t="shared" si="2"/>
        <v>0.72727272727272729</v>
      </c>
      <c r="F69" s="3">
        <f t="shared" si="3"/>
        <v>4</v>
      </c>
      <c r="H69" s="9">
        <f t="shared" si="4"/>
        <v>0</v>
      </c>
      <c r="I69" s="3">
        <f t="shared" si="5"/>
        <v>2</v>
      </c>
      <c r="K69" s="9">
        <f t="shared" si="6"/>
        <v>0</v>
      </c>
      <c r="L69" s="3">
        <f t="shared" si="7"/>
        <v>2</v>
      </c>
      <c r="N69" s="3">
        <f t="shared" si="20"/>
        <v>4</v>
      </c>
      <c r="O69" s="3">
        <f>IF(A69=1,'Prace domowe'!E$36,IF(A69=2,'Prace domowe'!F$36,IF(A69=3,'Prace domowe'!G$36,IF(A69=4,'Prace domowe'!H$36,IF(A69=5,'Prace domowe'!I$36,IF(A69=6,'Prace domowe'!J$36,IF(A69=7,'Prace domowe'!K$36,IF(A69=8,'Prace domowe'!L$36,IF(A69=9,'Prace domowe'!M$36,IF(A69=10,'Prace domowe'!N$36,IF(A69=11,'Prace domowe'!O$36,IF(A69=12,'Prace domowe'!P$36,IF(A69="X1",'Prace domowe'!Q$36,IF(A69="X2",'Prace domowe'!R$36,"BŁĄD"))))))))))))))</f>
        <v>5</v>
      </c>
      <c r="Q69" s="3">
        <f t="shared" si="21"/>
        <v>4.5</v>
      </c>
    </row>
    <row r="70" spans="1:17">
      <c r="A70" s="7">
        <v>1</v>
      </c>
      <c r="B70" t="s">
        <v>23</v>
      </c>
      <c r="C70" t="s">
        <v>24</v>
      </c>
      <c r="D70" s="5">
        <v>11</v>
      </c>
      <c r="E70" s="9">
        <f t="shared" ref="E70:E108" si="22">D70/11</f>
        <v>1</v>
      </c>
      <c r="F70" s="3">
        <f t="shared" ref="F70:F108" si="23">IF(E70&gt;0.9,5,IF(E70&gt;0.8,4.5,IF(E70&gt;0.7,4,IF(E70&gt;0.6,3.5,IF(E70&gt;0.5,3,2)))))</f>
        <v>5</v>
      </c>
      <c r="H70" s="9">
        <f t="shared" ref="H70:H108" si="24">G70/12</f>
        <v>0</v>
      </c>
      <c r="I70" s="3">
        <f t="shared" ref="I70:I108" si="25">IF(H70&gt;0.9,5,IF(H70&gt;0.8,4.5,IF(H70&gt;0.7,4,IF(H70&gt;0.6,3.5,IF(H70&gt;0.5,3,2)))))</f>
        <v>2</v>
      </c>
      <c r="K70" s="9">
        <f t="shared" ref="K70:K108" si="26">J70/11</f>
        <v>0</v>
      </c>
      <c r="L70" s="3">
        <f t="shared" ref="L70:L108" si="27">IF(K70&gt;0.9,5,IF(K70&gt;0.8,4.5,IF(K70&gt;0.7,4,IF(K70&gt;0.6,3.5,IF(K70&gt;0.5,3,2)))))</f>
        <v>2</v>
      </c>
      <c r="N70" s="3">
        <f t="shared" si="20"/>
        <v>5</v>
      </c>
      <c r="O70" s="3">
        <f>IF(A70=1,'Prace domowe'!E$36,IF(A70=2,'Prace domowe'!F$36,IF(A70=3,'Prace domowe'!G$36,IF(A70=4,'Prace domowe'!H$36,IF(A70=5,'Prace domowe'!I$36,IF(A70=6,'Prace domowe'!J$36,IF(A70=7,'Prace domowe'!K$36,IF(A70=8,'Prace domowe'!L$36,IF(A70=9,'Prace domowe'!M$36,IF(A70=10,'Prace domowe'!N$36,IF(A70=11,'Prace domowe'!O$36,IF(A70=12,'Prace domowe'!P$36,IF(A70="X1",'Prace domowe'!Q$36,IF(A70="X2",'Prace domowe'!R$36,"BŁĄD"))))))))))))))</f>
        <v>4</v>
      </c>
      <c r="Q70" s="3">
        <f t="shared" si="21"/>
        <v>4.5</v>
      </c>
    </row>
    <row r="71" spans="1:17">
      <c r="A71" s="7">
        <v>3</v>
      </c>
      <c r="B71" t="s">
        <v>34</v>
      </c>
      <c r="C71" t="s">
        <v>48</v>
      </c>
      <c r="D71" s="5">
        <v>7</v>
      </c>
      <c r="E71" s="9">
        <f t="shared" si="22"/>
        <v>0.63636363636363635</v>
      </c>
      <c r="F71" s="3">
        <f t="shared" si="23"/>
        <v>3.5</v>
      </c>
      <c r="H71" s="9">
        <f t="shared" si="24"/>
        <v>0</v>
      </c>
      <c r="I71" s="3">
        <f t="shared" si="25"/>
        <v>2</v>
      </c>
      <c r="K71" s="9">
        <f t="shared" si="26"/>
        <v>0</v>
      </c>
      <c r="L71" s="3">
        <f t="shared" si="27"/>
        <v>2</v>
      </c>
      <c r="N71" s="3">
        <f t="shared" si="20"/>
        <v>3.5</v>
      </c>
      <c r="O71" s="3">
        <f>IF(A71=1,'Prace domowe'!E$36,IF(A71=2,'Prace domowe'!F$36,IF(A71=3,'Prace domowe'!G$36,IF(A71=4,'Prace domowe'!H$36,IF(A71=5,'Prace domowe'!I$36,IF(A71=6,'Prace domowe'!J$36,IF(A71=7,'Prace domowe'!K$36,IF(A71=8,'Prace domowe'!L$36,IF(A71=9,'Prace domowe'!M$36,IF(A71=10,'Prace domowe'!N$36,IF(A71=11,'Prace domowe'!O$36,IF(A71=12,'Prace domowe'!P$36,IF(A71="X1",'Prace domowe'!Q$36,IF(A71="X2",'Prace domowe'!R$36,"BŁĄD"))))))))))))))</f>
        <v>4</v>
      </c>
      <c r="Q71" s="3">
        <f t="shared" si="21"/>
        <v>3.5</v>
      </c>
    </row>
    <row r="72" spans="1:17">
      <c r="A72" s="7">
        <v>9</v>
      </c>
      <c r="B72" t="s">
        <v>97</v>
      </c>
      <c r="C72" t="s">
        <v>98</v>
      </c>
      <c r="D72" s="5">
        <v>8</v>
      </c>
      <c r="E72" s="9">
        <f t="shared" si="22"/>
        <v>0.72727272727272729</v>
      </c>
      <c r="F72" s="3">
        <f t="shared" si="23"/>
        <v>4</v>
      </c>
      <c r="H72" s="9">
        <f t="shared" si="24"/>
        <v>0</v>
      </c>
      <c r="I72" s="3">
        <f t="shared" si="25"/>
        <v>2</v>
      </c>
      <c r="K72" s="9">
        <f t="shared" si="26"/>
        <v>0</v>
      </c>
      <c r="L72" s="3">
        <f t="shared" si="27"/>
        <v>2</v>
      </c>
      <c r="N72" s="3">
        <f t="shared" si="20"/>
        <v>4</v>
      </c>
      <c r="O72" s="3">
        <f>IF(A72=1,'Prace domowe'!E$36,IF(A72=2,'Prace domowe'!F$36,IF(A72=3,'Prace domowe'!G$36,IF(A72=4,'Prace domowe'!H$36,IF(A72=5,'Prace domowe'!I$36,IF(A72=6,'Prace domowe'!J$36,IF(A72=7,'Prace domowe'!K$36,IF(A72=8,'Prace domowe'!L$36,IF(A72=9,'Prace domowe'!M$36,IF(A72=10,'Prace domowe'!N$36,IF(A72=11,'Prace domowe'!O$36,IF(A72=12,'Prace domowe'!P$36,IF(A72="X1",'Prace domowe'!Q$36,IF(A72="X2",'Prace domowe'!R$36,"BŁĄD"))))))))))))))</f>
        <v>5</v>
      </c>
      <c r="Q72" s="3">
        <f t="shared" si="21"/>
        <v>4.5</v>
      </c>
    </row>
    <row r="73" spans="1:17">
      <c r="A73" s="7">
        <v>11</v>
      </c>
      <c r="B73" t="s">
        <v>13</v>
      </c>
      <c r="C73" t="s">
        <v>118</v>
      </c>
      <c r="D73" s="5">
        <v>7</v>
      </c>
      <c r="E73" s="9">
        <f t="shared" si="22"/>
        <v>0.63636363636363635</v>
      </c>
      <c r="F73" s="3">
        <f t="shared" si="23"/>
        <v>3.5</v>
      </c>
      <c r="G73" s="5">
        <v>7.67</v>
      </c>
      <c r="H73" s="9">
        <f t="shared" si="24"/>
        <v>0.63916666666666666</v>
      </c>
      <c r="I73" s="3">
        <f t="shared" si="25"/>
        <v>3.5</v>
      </c>
      <c r="K73" s="9">
        <f t="shared" si="26"/>
        <v>0</v>
      </c>
      <c r="L73" s="3">
        <f t="shared" si="27"/>
        <v>2</v>
      </c>
      <c r="N73" s="3">
        <f t="shared" si="20"/>
        <v>3.5</v>
      </c>
      <c r="O73" s="3">
        <f>IF(A73=1,'Prace domowe'!E$36,IF(A73=2,'Prace domowe'!F$36,IF(A73=3,'Prace domowe'!G$36,IF(A73=4,'Prace domowe'!H$36,IF(A73=5,'Prace domowe'!I$36,IF(A73=6,'Prace domowe'!J$36,IF(A73=7,'Prace domowe'!K$36,IF(A73=8,'Prace domowe'!L$36,IF(A73=9,'Prace domowe'!M$36,IF(A73=10,'Prace domowe'!N$36,IF(A73=11,'Prace domowe'!O$36,IF(A73=12,'Prace domowe'!P$36,IF(A73="X1",'Prace domowe'!Q$36,IF(A73="X2",'Prace domowe'!R$36,"BŁĄD"))))))))))))))</f>
        <v>4.5</v>
      </c>
      <c r="Q73" s="3">
        <f t="shared" si="21"/>
        <v>4</v>
      </c>
    </row>
    <row r="74" spans="1:17">
      <c r="A74" s="7">
        <v>7</v>
      </c>
      <c r="B74" t="s">
        <v>79</v>
      </c>
      <c r="C74" t="s">
        <v>80</v>
      </c>
      <c r="D74" s="5">
        <v>8.17</v>
      </c>
      <c r="E74" s="9">
        <f t="shared" si="22"/>
        <v>0.74272727272727268</v>
      </c>
      <c r="F74" s="3">
        <f t="shared" si="23"/>
        <v>4</v>
      </c>
      <c r="H74" s="9">
        <f t="shared" si="24"/>
        <v>0</v>
      </c>
      <c r="I74" s="3">
        <f t="shared" si="25"/>
        <v>2</v>
      </c>
      <c r="K74" s="9">
        <f t="shared" si="26"/>
        <v>0</v>
      </c>
      <c r="L74" s="3">
        <f t="shared" si="27"/>
        <v>2</v>
      </c>
      <c r="N74" s="3">
        <f t="shared" si="20"/>
        <v>4</v>
      </c>
      <c r="O74" s="3">
        <f>IF(A74=1,'Prace domowe'!E$36,IF(A74=2,'Prace domowe'!F$36,IF(A74=3,'Prace domowe'!G$36,IF(A74=4,'Prace domowe'!H$36,IF(A74=5,'Prace domowe'!I$36,IF(A74=6,'Prace domowe'!J$36,IF(A74=7,'Prace domowe'!K$36,IF(A74=8,'Prace domowe'!L$36,IF(A74=9,'Prace domowe'!M$36,IF(A74=10,'Prace domowe'!N$36,IF(A74=11,'Prace domowe'!O$36,IF(A74=12,'Prace domowe'!P$36,IF(A74="X1",'Prace domowe'!Q$36,IF(A74="X2",'Prace domowe'!R$36,"BŁĄD"))))))))))))))</f>
        <v>4.5</v>
      </c>
      <c r="Q74" s="3">
        <f t="shared" si="21"/>
        <v>4</v>
      </c>
    </row>
    <row r="75" spans="1:17">
      <c r="A75" s="7">
        <v>11</v>
      </c>
      <c r="B75" t="s">
        <v>102</v>
      </c>
      <c r="C75" t="s">
        <v>80</v>
      </c>
      <c r="D75" s="5">
        <v>8</v>
      </c>
      <c r="E75" s="9">
        <f t="shared" si="22"/>
        <v>0.72727272727272729</v>
      </c>
      <c r="F75" s="3">
        <f t="shared" si="23"/>
        <v>4</v>
      </c>
      <c r="G75" s="5">
        <v>8.67</v>
      </c>
      <c r="H75" s="9">
        <f t="shared" si="24"/>
        <v>0.72250000000000003</v>
      </c>
      <c r="I75" s="3">
        <f t="shared" si="25"/>
        <v>4</v>
      </c>
      <c r="K75" s="9">
        <f t="shared" si="26"/>
        <v>0</v>
      </c>
      <c r="L75" s="3">
        <f t="shared" si="27"/>
        <v>2</v>
      </c>
      <c r="N75" s="3">
        <f t="shared" si="20"/>
        <v>4</v>
      </c>
      <c r="O75" s="3">
        <f>IF(A75=1,'Prace domowe'!E$36,IF(A75=2,'Prace domowe'!F$36,IF(A75=3,'Prace domowe'!G$36,IF(A75=4,'Prace domowe'!H$36,IF(A75=5,'Prace domowe'!I$36,IF(A75=6,'Prace domowe'!J$36,IF(A75=7,'Prace domowe'!K$36,IF(A75=8,'Prace domowe'!L$36,IF(A75=9,'Prace domowe'!M$36,IF(A75=10,'Prace domowe'!N$36,IF(A75=11,'Prace domowe'!O$36,IF(A75=12,'Prace domowe'!P$36,IF(A75="X1",'Prace domowe'!Q$36,IF(A75="X2",'Prace domowe'!R$36,"BŁĄD"))))))))))))))</f>
        <v>4.5</v>
      </c>
      <c r="Q75" s="3">
        <f t="shared" si="21"/>
        <v>4</v>
      </c>
    </row>
    <row r="76" spans="1:17">
      <c r="A76" s="7">
        <v>12</v>
      </c>
      <c r="B76" t="s">
        <v>55</v>
      </c>
      <c r="C76" t="s">
        <v>237</v>
      </c>
      <c r="E76" s="9">
        <f t="shared" ref="E76" si="28">D76/11</f>
        <v>0</v>
      </c>
      <c r="F76" s="3">
        <f t="shared" ref="F76" si="29">IF(E76&gt;0.9,5,IF(E76&gt;0.8,4.5,IF(E76&gt;0.7,4,IF(E76&gt;0.6,3.5,IF(E76&gt;0.5,3,2)))))</f>
        <v>2</v>
      </c>
      <c r="G76" s="5">
        <v>4.33</v>
      </c>
      <c r="H76" s="9">
        <f t="shared" ref="H76" si="30">G76/12</f>
        <v>0.36083333333333334</v>
      </c>
      <c r="I76" s="3">
        <f t="shared" ref="I76" si="31">IF(H76&gt;0.9,5,IF(H76&gt;0.8,4.5,IF(H76&gt;0.7,4,IF(H76&gt;0.6,3.5,IF(H76&gt;0.5,3,2)))))</f>
        <v>2</v>
      </c>
      <c r="J76" s="5">
        <v>6.34</v>
      </c>
      <c r="K76" s="9">
        <f t="shared" ref="K76" si="32">J76/11</f>
        <v>0.5763636363636363</v>
      </c>
      <c r="L76" s="3">
        <f t="shared" ref="L76" si="33">IF(K76&gt;0.9,5,IF(K76&gt;0.8,4.5,IF(K76&gt;0.7,4,IF(K76&gt;0.6,3.5,IF(K76&gt;0.5,3,2)))))</f>
        <v>3</v>
      </c>
      <c r="N76" s="3">
        <f t="shared" si="20"/>
        <v>3</v>
      </c>
      <c r="O76" s="3">
        <f>IF(A76=1,'Prace domowe'!E$36,IF(A76=2,'Prace domowe'!F$36,IF(A76=3,'Prace domowe'!G$36,IF(A76=4,'Prace domowe'!H$36,IF(A76=5,'Prace domowe'!I$36,IF(A76=6,'Prace domowe'!J$36,IF(A76=7,'Prace domowe'!K$36,IF(A76=8,'Prace domowe'!L$36,IF(A76=9,'Prace domowe'!M$36,IF(A76=10,'Prace domowe'!N$36,IF(A76=11,'Prace domowe'!O$36,IF(A76=12,'Prace domowe'!P$36,IF(A76="X1",'Prace domowe'!Q$36,IF(A76="X2",'Prace domowe'!R$36,"BŁĄD"))))))))))))))</f>
        <v>4</v>
      </c>
      <c r="Q76" s="3">
        <f t="shared" si="21"/>
        <v>3.5</v>
      </c>
    </row>
    <row r="77" spans="1:17">
      <c r="A77" s="7">
        <v>1</v>
      </c>
      <c r="B77" t="s">
        <v>25</v>
      </c>
      <c r="C77" t="s">
        <v>26</v>
      </c>
      <c r="D77" s="5">
        <v>7.42</v>
      </c>
      <c r="E77" s="9">
        <f t="shared" si="22"/>
        <v>0.67454545454545456</v>
      </c>
      <c r="F77" s="3">
        <f t="shared" si="23"/>
        <v>3.5</v>
      </c>
      <c r="H77" s="9">
        <f t="shared" si="24"/>
        <v>0</v>
      </c>
      <c r="I77" s="3">
        <f t="shared" si="25"/>
        <v>2</v>
      </c>
      <c r="K77" s="9">
        <f t="shared" si="26"/>
        <v>0</v>
      </c>
      <c r="L77" s="3">
        <f t="shared" si="27"/>
        <v>2</v>
      </c>
      <c r="N77" s="3">
        <f t="shared" si="20"/>
        <v>3.5</v>
      </c>
      <c r="O77" s="3">
        <f>IF(A77=1,'Prace domowe'!E$36,IF(A77=2,'Prace domowe'!F$36,IF(A77=3,'Prace domowe'!G$36,IF(A77=4,'Prace domowe'!H$36,IF(A77=5,'Prace domowe'!I$36,IF(A77=6,'Prace domowe'!J$36,IF(A77=7,'Prace domowe'!K$36,IF(A77=8,'Prace domowe'!L$36,IF(A77=9,'Prace domowe'!M$36,IF(A77=10,'Prace domowe'!N$36,IF(A77=11,'Prace domowe'!O$36,IF(A77=12,'Prace domowe'!P$36,IF(A77="X1",'Prace domowe'!Q$36,IF(A77="X2",'Prace domowe'!R$36,"BŁĄD"))))))))))))))</f>
        <v>4</v>
      </c>
      <c r="Q77" s="3">
        <f t="shared" si="21"/>
        <v>3.5</v>
      </c>
    </row>
    <row r="78" spans="1:17">
      <c r="A78" s="7">
        <v>7</v>
      </c>
      <c r="B78" t="s">
        <v>34</v>
      </c>
      <c r="C78" t="s">
        <v>81</v>
      </c>
      <c r="D78" s="5">
        <v>7.17</v>
      </c>
      <c r="E78" s="9">
        <f t="shared" si="22"/>
        <v>0.65181818181818185</v>
      </c>
      <c r="F78" s="3">
        <f t="shared" si="23"/>
        <v>3.5</v>
      </c>
      <c r="H78" s="9">
        <f t="shared" si="24"/>
        <v>0</v>
      </c>
      <c r="I78" s="3">
        <f t="shared" si="25"/>
        <v>2</v>
      </c>
      <c r="K78" s="9">
        <f t="shared" si="26"/>
        <v>0</v>
      </c>
      <c r="L78" s="3">
        <f t="shared" si="27"/>
        <v>2</v>
      </c>
      <c r="N78" s="3">
        <f t="shared" si="20"/>
        <v>3.5</v>
      </c>
      <c r="O78" s="3">
        <f>IF(A78=1,'Prace domowe'!E$36,IF(A78=2,'Prace domowe'!F$36,IF(A78=3,'Prace domowe'!G$36,IF(A78=4,'Prace domowe'!H$36,IF(A78=5,'Prace domowe'!I$36,IF(A78=6,'Prace domowe'!J$36,IF(A78=7,'Prace domowe'!K$36,IF(A78=8,'Prace domowe'!L$36,IF(A78=9,'Prace domowe'!M$36,IF(A78=10,'Prace domowe'!N$36,IF(A78=11,'Prace domowe'!O$36,IF(A78=12,'Prace domowe'!P$36,IF(A78="X1",'Prace domowe'!Q$36,IF(A78="X2",'Prace domowe'!R$36,"BŁĄD"))))))))))))))</f>
        <v>4.5</v>
      </c>
      <c r="Q78" s="3">
        <f t="shared" si="21"/>
        <v>4</v>
      </c>
    </row>
    <row r="79" spans="1:17">
      <c r="A79" s="7">
        <v>8</v>
      </c>
      <c r="B79" t="s">
        <v>36</v>
      </c>
      <c r="C79" t="s">
        <v>91</v>
      </c>
      <c r="D79" s="5">
        <v>7.5</v>
      </c>
      <c r="E79" s="9">
        <f t="shared" si="22"/>
        <v>0.68181818181818177</v>
      </c>
      <c r="F79" s="3">
        <f t="shared" si="23"/>
        <v>3.5</v>
      </c>
      <c r="H79" s="9">
        <f t="shared" si="24"/>
        <v>0</v>
      </c>
      <c r="I79" s="3">
        <f t="shared" si="25"/>
        <v>2</v>
      </c>
      <c r="K79" s="9">
        <f t="shared" si="26"/>
        <v>0</v>
      </c>
      <c r="L79" s="3">
        <f t="shared" si="27"/>
        <v>2</v>
      </c>
      <c r="N79" s="3">
        <f t="shared" si="20"/>
        <v>3.5</v>
      </c>
      <c r="O79" s="3">
        <f>IF(A79=1,'Prace domowe'!E$36,IF(A79=2,'Prace domowe'!F$36,IF(A79=3,'Prace domowe'!G$36,IF(A79=4,'Prace domowe'!H$36,IF(A79=5,'Prace domowe'!I$36,IF(A79=6,'Prace domowe'!J$36,IF(A79=7,'Prace domowe'!K$36,IF(A79=8,'Prace domowe'!L$36,IF(A79=9,'Prace domowe'!M$36,IF(A79=10,'Prace domowe'!N$36,IF(A79=11,'Prace domowe'!O$36,IF(A79=12,'Prace domowe'!P$36,IF(A79="X1",'Prace domowe'!Q$36,IF(A79="X2",'Prace domowe'!R$36,"BŁĄD"))))))))))))))</f>
        <v>5</v>
      </c>
      <c r="Q79" s="3">
        <f t="shared" si="21"/>
        <v>4</v>
      </c>
    </row>
    <row r="80" spans="1:17">
      <c r="A80" s="7">
        <v>5</v>
      </c>
      <c r="B80" t="s">
        <v>132</v>
      </c>
      <c r="C80" t="s">
        <v>133</v>
      </c>
      <c r="D80" s="5">
        <v>7.92</v>
      </c>
      <c r="E80" s="9">
        <f t="shared" si="22"/>
        <v>0.72</v>
      </c>
      <c r="F80" s="3">
        <f t="shared" si="23"/>
        <v>4</v>
      </c>
      <c r="H80" s="9">
        <f t="shared" si="24"/>
        <v>0</v>
      </c>
      <c r="I80" s="3">
        <f t="shared" si="25"/>
        <v>2</v>
      </c>
      <c r="K80" s="9">
        <f t="shared" si="26"/>
        <v>0</v>
      </c>
      <c r="L80" s="3">
        <f t="shared" si="27"/>
        <v>2</v>
      </c>
      <c r="N80" s="3">
        <f t="shared" si="20"/>
        <v>4</v>
      </c>
      <c r="O80" s="3">
        <f>IF(A80=1,'Prace domowe'!E$36,IF(A80=2,'Prace domowe'!F$36,IF(A80=3,'Prace domowe'!G$36,IF(A80=4,'Prace domowe'!H$36,IF(A80=5,'Prace domowe'!I$36,IF(A80=6,'Prace domowe'!J$36,IF(A80=7,'Prace domowe'!K$36,IF(A80=8,'Prace domowe'!L$36,IF(A80=9,'Prace domowe'!M$36,IF(A80=10,'Prace domowe'!N$36,IF(A80=11,'Prace domowe'!O$36,IF(A80=12,'Prace domowe'!P$36,IF(A80="X1",'Prace domowe'!Q$36,IF(A80="X2",'Prace domowe'!R$36,"BŁĄD"))))))))))))))</f>
        <v>4.5</v>
      </c>
      <c r="Q80" s="3">
        <f t="shared" si="21"/>
        <v>4</v>
      </c>
    </row>
    <row r="81" spans="1:17">
      <c r="A81" s="7">
        <v>6</v>
      </c>
      <c r="B81" t="s">
        <v>49</v>
      </c>
      <c r="C81" t="s">
        <v>72</v>
      </c>
      <c r="D81" s="5">
        <v>11</v>
      </c>
      <c r="E81" s="9">
        <f t="shared" si="22"/>
        <v>1</v>
      </c>
      <c r="F81" s="3">
        <f t="shared" si="23"/>
        <v>5</v>
      </c>
      <c r="H81" s="9">
        <f t="shared" si="24"/>
        <v>0</v>
      </c>
      <c r="I81" s="3">
        <f t="shared" si="25"/>
        <v>2</v>
      </c>
      <c r="K81" s="9">
        <f t="shared" si="26"/>
        <v>0</v>
      </c>
      <c r="L81" s="3">
        <f t="shared" si="27"/>
        <v>2</v>
      </c>
      <c r="N81" s="3">
        <f t="shared" si="20"/>
        <v>5</v>
      </c>
      <c r="O81" s="3">
        <f>IF(A81=1,'Prace domowe'!E$36,IF(A81=2,'Prace domowe'!F$36,IF(A81=3,'Prace domowe'!G$36,IF(A81=4,'Prace domowe'!H$36,IF(A81=5,'Prace domowe'!I$36,IF(A81=6,'Prace domowe'!J$36,IF(A81=7,'Prace domowe'!K$36,IF(A81=8,'Prace domowe'!L$36,IF(A81=9,'Prace domowe'!M$36,IF(A81=10,'Prace domowe'!N$36,IF(A81=11,'Prace domowe'!O$36,IF(A81=12,'Prace domowe'!P$36,IF(A81="X1",'Prace domowe'!Q$36,IF(A81="X2",'Prace domowe'!R$36,"BŁĄD"))))))))))))))</f>
        <v>5</v>
      </c>
      <c r="Q81" s="3">
        <f t="shared" si="21"/>
        <v>5</v>
      </c>
    </row>
    <row r="82" spans="1:17">
      <c r="A82" s="7">
        <v>10</v>
      </c>
      <c r="B82" t="s">
        <v>110</v>
      </c>
      <c r="C82" t="s">
        <v>111</v>
      </c>
      <c r="D82" s="5">
        <v>7.5</v>
      </c>
      <c r="E82" s="9">
        <f t="shared" si="22"/>
        <v>0.68181818181818177</v>
      </c>
      <c r="F82" s="3">
        <f t="shared" si="23"/>
        <v>3.5</v>
      </c>
      <c r="G82" s="5">
        <v>10.67</v>
      </c>
      <c r="H82" s="9">
        <f t="shared" si="24"/>
        <v>0.88916666666666666</v>
      </c>
      <c r="I82" s="3">
        <f t="shared" si="25"/>
        <v>4.5</v>
      </c>
      <c r="K82" s="9">
        <f t="shared" si="26"/>
        <v>0</v>
      </c>
      <c r="L82" s="3">
        <f t="shared" si="27"/>
        <v>2</v>
      </c>
      <c r="N82" s="3">
        <f t="shared" si="20"/>
        <v>4.5</v>
      </c>
      <c r="O82" s="3">
        <f>IF(A82=1,'Prace domowe'!E$36,IF(A82=2,'Prace domowe'!F$36,IF(A82=3,'Prace domowe'!G$36,IF(A82=4,'Prace domowe'!H$36,IF(A82=5,'Prace domowe'!I$36,IF(A82=6,'Prace domowe'!J$36,IF(A82=7,'Prace domowe'!K$36,IF(A82=8,'Prace domowe'!L$36,IF(A82=9,'Prace domowe'!M$36,IF(A82=10,'Prace domowe'!N$36,IF(A82=11,'Prace domowe'!O$36,IF(A82=12,'Prace domowe'!P$36,IF(A82="X1",'Prace domowe'!Q$36,IF(A82="X2",'Prace domowe'!R$36,"BŁĄD"))))))))))))))</f>
        <v>5</v>
      </c>
      <c r="Q82" s="3">
        <f t="shared" si="21"/>
        <v>4.5</v>
      </c>
    </row>
    <row r="83" spans="1:17">
      <c r="A83" s="7" t="s">
        <v>144</v>
      </c>
      <c r="B83" t="s">
        <v>229</v>
      </c>
      <c r="C83" t="s">
        <v>230</v>
      </c>
      <c r="E83" s="9">
        <f t="shared" ref="E83" si="34">D83/11</f>
        <v>0</v>
      </c>
      <c r="F83" s="3">
        <f t="shared" ref="F83" si="35">IF(E83&gt;0.9,5,IF(E83&gt;0.8,4.5,IF(E83&gt;0.7,4,IF(E83&gt;0.6,3.5,IF(E83&gt;0.5,3,2)))))</f>
        <v>2</v>
      </c>
      <c r="G83" s="5">
        <v>9.17</v>
      </c>
      <c r="H83" s="9">
        <f t="shared" ref="H83" si="36">G83/12</f>
        <v>0.76416666666666666</v>
      </c>
      <c r="I83" s="3">
        <f t="shared" ref="I83" si="37">IF(H83&gt;0.9,5,IF(H83&gt;0.8,4.5,IF(H83&gt;0.7,4,IF(H83&gt;0.6,3.5,IF(H83&gt;0.5,3,2)))))</f>
        <v>4</v>
      </c>
      <c r="K83" s="9">
        <f t="shared" ref="K83" si="38">J83/11</f>
        <v>0</v>
      </c>
      <c r="L83" s="3">
        <f t="shared" ref="L83" si="39">IF(K83&gt;0.9,5,IF(K83&gt;0.8,4.5,IF(K83&gt;0.7,4,IF(K83&gt;0.6,3.5,IF(K83&gt;0.5,3,2)))))</f>
        <v>2</v>
      </c>
      <c r="N83" s="3">
        <f t="shared" si="20"/>
        <v>4</v>
      </c>
      <c r="O83" s="3">
        <f>IF(A83=1,'Prace domowe'!E$36,IF(A83=2,'Prace domowe'!F$36,IF(A83=3,'Prace domowe'!G$36,IF(A83=4,'Prace domowe'!H$36,IF(A83=5,'Prace domowe'!I$36,IF(A83=6,'Prace domowe'!J$36,IF(A83=7,'Prace domowe'!K$36,IF(A83=8,'Prace domowe'!L$36,IF(A83=9,'Prace domowe'!M$36,IF(A83=10,'Prace domowe'!N$36,IF(A83=11,'Prace domowe'!O$36,IF(A83=12,'Prace domowe'!P$36,IF(A83="X1",'Prace domowe'!Q$36,IF(A83="X2",'Prace domowe'!R$36,"BŁĄD"))))))))))))))</f>
        <v>5</v>
      </c>
      <c r="Q83" s="3">
        <f t="shared" si="21"/>
        <v>4.5</v>
      </c>
    </row>
    <row r="84" spans="1:17">
      <c r="A84" s="7">
        <v>5</v>
      </c>
      <c r="B84" t="s">
        <v>231</v>
      </c>
      <c r="C84" t="s">
        <v>232</v>
      </c>
      <c r="E84" s="9">
        <f t="shared" ref="E84" si="40">D84/11</f>
        <v>0</v>
      </c>
      <c r="F84" s="3">
        <f t="shared" ref="F84" si="41">IF(E84&gt;0.9,5,IF(E84&gt;0.8,4.5,IF(E84&gt;0.7,4,IF(E84&gt;0.6,3.5,IF(E84&gt;0.5,3,2)))))</f>
        <v>2</v>
      </c>
      <c r="G84" s="5">
        <v>8.67</v>
      </c>
      <c r="H84" s="9">
        <f t="shared" ref="H84" si="42">G84/12</f>
        <v>0.72250000000000003</v>
      </c>
      <c r="I84" s="3">
        <f t="shared" ref="I84" si="43">IF(H84&gt;0.9,5,IF(H84&gt;0.8,4.5,IF(H84&gt;0.7,4,IF(H84&gt;0.6,3.5,IF(H84&gt;0.5,3,2)))))</f>
        <v>4</v>
      </c>
      <c r="J84" s="5">
        <v>7.34</v>
      </c>
      <c r="K84" s="9">
        <f t="shared" ref="K84" si="44">J84/11</f>
        <v>0.66727272727272724</v>
      </c>
      <c r="L84" s="3">
        <f t="shared" ref="L84" si="45">IF(K84&gt;0.9,5,IF(K84&gt;0.8,4.5,IF(K84&gt;0.7,4,IF(K84&gt;0.6,3.5,IF(K84&gt;0.5,3,2)))))</f>
        <v>3.5</v>
      </c>
      <c r="N84" s="3">
        <f t="shared" si="20"/>
        <v>4</v>
      </c>
      <c r="O84" s="3">
        <f>IF(A84=1,'Prace domowe'!E$36,IF(A84=2,'Prace domowe'!F$36,IF(A84=3,'Prace domowe'!G$36,IF(A84=4,'Prace domowe'!H$36,IF(A84=5,'Prace domowe'!I$36,IF(A84=6,'Prace domowe'!J$36,IF(A84=7,'Prace domowe'!K$36,IF(A84=8,'Prace domowe'!L$36,IF(A84=9,'Prace domowe'!M$36,IF(A84=10,'Prace domowe'!N$36,IF(A84=11,'Prace domowe'!O$36,IF(A84=12,'Prace domowe'!P$36,IF(A84="X1",'Prace domowe'!Q$36,IF(A84="X2",'Prace domowe'!R$36,"BŁĄD"))))))))))))))</f>
        <v>4.5</v>
      </c>
      <c r="Q84" s="3">
        <f t="shared" si="21"/>
        <v>4</v>
      </c>
    </row>
    <row r="85" spans="1:17">
      <c r="A85" s="7">
        <v>3</v>
      </c>
      <c r="B85" t="s">
        <v>49</v>
      </c>
      <c r="C85" t="s">
        <v>50</v>
      </c>
      <c r="D85" s="5">
        <v>11</v>
      </c>
      <c r="E85" s="9">
        <f t="shared" si="22"/>
        <v>1</v>
      </c>
      <c r="F85" s="3">
        <f t="shared" si="23"/>
        <v>5</v>
      </c>
      <c r="H85" s="9">
        <f t="shared" si="24"/>
        <v>0</v>
      </c>
      <c r="I85" s="3">
        <f t="shared" si="25"/>
        <v>2</v>
      </c>
      <c r="K85" s="9">
        <f t="shared" si="26"/>
        <v>0</v>
      </c>
      <c r="L85" s="3">
        <f t="shared" si="27"/>
        <v>2</v>
      </c>
      <c r="N85" s="3">
        <f t="shared" si="20"/>
        <v>5</v>
      </c>
      <c r="O85" s="3">
        <f>IF(A85=1,'Prace domowe'!E$36,IF(A85=2,'Prace domowe'!F$36,IF(A85=3,'Prace domowe'!G$36,IF(A85=4,'Prace domowe'!H$36,IF(A85=5,'Prace domowe'!I$36,IF(A85=6,'Prace domowe'!J$36,IF(A85=7,'Prace domowe'!K$36,IF(A85=8,'Prace domowe'!L$36,IF(A85=9,'Prace domowe'!M$36,IF(A85=10,'Prace domowe'!N$36,IF(A85=11,'Prace domowe'!O$36,IF(A85=12,'Prace domowe'!P$36,IF(A85="X1",'Prace domowe'!Q$36,IF(A85="X2",'Prace domowe'!R$36,"BŁĄD"))))))))))))))</f>
        <v>4</v>
      </c>
      <c r="Q85" s="3">
        <f t="shared" si="21"/>
        <v>4.5</v>
      </c>
    </row>
    <row r="86" spans="1:17">
      <c r="A86" s="7" t="s">
        <v>136</v>
      </c>
      <c r="B86" t="s">
        <v>32</v>
      </c>
      <c r="C86" t="s">
        <v>140</v>
      </c>
      <c r="D86" s="5">
        <v>7</v>
      </c>
      <c r="E86" s="9">
        <f t="shared" si="22"/>
        <v>0.63636363636363635</v>
      </c>
      <c r="F86" s="3">
        <f t="shared" si="23"/>
        <v>3.5</v>
      </c>
      <c r="G86" s="5">
        <v>10.67</v>
      </c>
      <c r="H86" s="9">
        <f t="shared" si="24"/>
        <v>0.88916666666666666</v>
      </c>
      <c r="I86" s="3">
        <f t="shared" si="25"/>
        <v>4.5</v>
      </c>
      <c r="K86" s="9">
        <f t="shared" si="26"/>
        <v>0</v>
      </c>
      <c r="L86" s="3">
        <f t="shared" si="27"/>
        <v>2</v>
      </c>
      <c r="N86" s="3">
        <f t="shared" si="20"/>
        <v>4.5</v>
      </c>
      <c r="O86" s="3">
        <f>IF(A86=1,'Prace domowe'!E$36,IF(A86=2,'Prace domowe'!F$36,IF(A86=3,'Prace domowe'!G$36,IF(A86=4,'Prace domowe'!H$36,IF(A86=5,'Prace domowe'!I$36,IF(A86=6,'Prace domowe'!J$36,IF(A86=7,'Prace domowe'!K$36,IF(A86=8,'Prace domowe'!L$36,IF(A86=9,'Prace domowe'!M$36,IF(A86=10,'Prace domowe'!N$36,IF(A86=11,'Prace domowe'!O$36,IF(A86=12,'Prace domowe'!P$36,IF(A86="X1",'Prace domowe'!Q$36,IF(A86="X2",'Prace domowe'!R$36,"BŁĄD"))))))))))))))</f>
        <v>4</v>
      </c>
      <c r="Q86" s="3">
        <f t="shared" si="21"/>
        <v>4.5</v>
      </c>
    </row>
    <row r="87" spans="1:17">
      <c r="A87" s="7">
        <v>9</v>
      </c>
      <c r="B87" t="s">
        <v>99</v>
      </c>
      <c r="C87" t="s">
        <v>100</v>
      </c>
      <c r="D87" s="5">
        <v>9</v>
      </c>
      <c r="E87" s="9">
        <f t="shared" si="22"/>
        <v>0.81818181818181823</v>
      </c>
      <c r="F87" s="3">
        <f t="shared" si="23"/>
        <v>4.5</v>
      </c>
      <c r="H87" s="9">
        <f t="shared" si="24"/>
        <v>0</v>
      </c>
      <c r="I87" s="3">
        <f t="shared" si="25"/>
        <v>2</v>
      </c>
      <c r="K87" s="9">
        <f t="shared" si="26"/>
        <v>0</v>
      </c>
      <c r="L87" s="3">
        <f t="shared" si="27"/>
        <v>2</v>
      </c>
      <c r="N87" s="3">
        <f t="shared" si="20"/>
        <v>4.5</v>
      </c>
      <c r="O87" s="3">
        <f>IF(A87=1,'Prace domowe'!E$36,IF(A87=2,'Prace domowe'!F$36,IF(A87=3,'Prace domowe'!G$36,IF(A87=4,'Prace domowe'!H$36,IF(A87=5,'Prace domowe'!I$36,IF(A87=6,'Prace domowe'!J$36,IF(A87=7,'Prace domowe'!K$36,IF(A87=8,'Prace domowe'!L$36,IF(A87=9,'Prace domowe'!M$36,IF(A87=10,'Prace domowe'!N$36,IF(A87=11,'Prace domowe'!O$36,IF(A87=12,'Prace domowe'!P$36,IF(A87="X1",'Prace domowe'!Q$36,IF(A87="X2",'Prace domowe'!R$36,"BŁĄD"))))))))))))))</f>
        <v>5</v>
      </c>
      <c r="Q87" s="3">
        <f t="shared" si="21"/>
        <v>4.5</v>
      </c>
    </row>
    <row r="88" spans="1:17">
      <c r="A88" s="7">
        <v>7</v>
      </c>
      <c r="B88" t="s">
        <v>11</v>
      </c>
      <c r="C88" t="s">
        <v>82</v>
      </c>
      <c r="D88" s="5">
        <v>11</v>
      </c>
      <c r="E88" s="9">
        <f t="shared" si="22"/>
        <v>1</v>
      </c>
      <c r="F88" s="3">
        <f t="shared" si="23"/>
        <v>5</v>
      </c>
      <c r="H88" s="9">
        <f t="shared" si="24"/>
        <v>0</v>
      </c>
      <c r="I88" s="3">
        <f t="shared" si="25"/>
        <v>2</v>
      </c>
      <c r="K88" s="9">
        <f t="shared" si="26"/>
        <v>0</v>
      </c>
      <c r="L88" s="3">
        <f t="shared" si="27"/>
        <v>2</v>
      </c>
      <c r="N88" s="3">
        <f t="shared" si="20"/>
        <v>5</v>
      </c>
      <c r="O88" s="3">
        <f>IF(A88=1,'Prace domowe'!E$36,IF(A88=2,'Prace domowe'!F$36,IF(A88=3,'Prace domowe'!G$36,IF(A88=4,'Prace domowe'!H$36,IF(A88=5,'Prace domowe'!I$36,IF(A88=6,'Prace domowe'!J$36,IF(A88=7,'Prace domowe'!K$36,IF(A88=8,'Prace domowe'!L$36,IF(A88=9,'Prace domowe'!M$36,IF(A88=10,'Prace domowe'!N$36,IF(A88=11,'Prace domowe'!O$36,IF(A88=12,'Prace domowe'!P$36,IF(A88="X1",'Prace domowe'!Q$36,IF(A88="X2",'Prace domowe'!R$36,"BŁĄD"))))))))))))))</f>
        <v>4.5</v>
      </c>
      <c r="Q88" s="3">
        <f t="shared" si="21"/>
        <v>5</v>
      </c>
    </row>
    <row r="89" spans="1:17">
      <c r="A89" s="7" t="s">
        <v>136</v>
      </c>
      <c r="B89" t="s">
        <v>13</v>
      </c>
      <c r="C89" t="s">
        <v>82</v>
      </c>
      <c r="D89" s="5">
        <v>7.5</v>
      </c>
      <c r="E89" s="9">
        <f t="shared" si="22"/>
        <v>0.68181818181818177</v>
      </c>
      <c r="F89" s="3">
        <f t="shared" si="23"/>
        <v>3.5</v>
      </c>
      <c r="G89" s="5">
        <v>8.17</v>
      </c>
      <c r="H89" s="9">
        <f t="shared" si="24"/>
        <v>0.68083333333333329</v>
      </c>
      <c r="I89" s="3">
        <f t="shared" si="25"/>
        <v>3.5</v>
      </c>
      <c r="K89" s="9">
        <f t="shared" si="26"/>
        <v>0</v>
      </c>
      <c r="L89" s="3">
        <f t="shared" si="27"/>
        <v>2</v>
      </c>
      <c r="N89" s="3">
        <f t="shared" si="20"/>
        <v>3.5</v>
      </c>
      <c r="O89" s="3">
        <f>IF(A89=1,'Prace domowe'!E$36,IF(A89=2,'Prace domowe'!F$36,IF(A89=3,'Prace domowe'!G$36,IF(A89=4,'Prace domowe'!H$36,IF(A89=5,'Prace domowe'!I$36,IF(A89=6,'Prace domowe'!J$36,IF(A89=7,'Prace domowe'!K$36,IF(A89=8,'Prace domowe'!L$36,IF(A89=9,'Prace domowe'!M$36,IF(A89=10,'Prace domowe'!N$36,IF(A89=11,'Prace domowe'!O$36,IF(A89=12,'Prace domowe'!P$36,IF(A89="X1",'Prace domowe'!Q$36,IF(A89="X2",'Prace domowe'!R$36,"BŁĄD"))))))))))))))</f>
        <v>4</v>
      </c>
      <c r="Q89" s="3">
        <f t="shared" si="21"/>
        <v>3.5</v>
      </c>
    </row>
    <row r="90" spans="1:17">
      <c r="A90" s="7">
        <v>6</v>
      </c>
      <c r="B90" t="s">
        <v>41</v>
      </c>
      <c r="C90" t="s">
        <v>73</v>
      </c>
      <c r="D90" s="5">
        <v>10.75</v>
      </c>
      <c r="E90" s="9">
        <f t="shared" si="22"/>
        <v>0.97727272727272729</v>
      </c>
      <c r="F90" s="3">
        <f t="shared" si="23"/>
        <v>5</v>
      </c>
      <c r="H90" s="9">
        <f t="shared" si="24"/>
        <v>0</v>
      </c>
      <c r="I90" s="3">
        <f t="shared" si="25"/>
        <v>2</v>
      </c>
      <c r="K90" s="9">
        <f t="shared" si="26"/>
        <v>0</v>
      </c>
      <c r="L90" s="3">
        <f t="shared" si="27"/>
        <v>2</v>
      </c>
      <c r="N90" s="3">
        <f t="shared" si="20"/>
        <v>5</v>
      </c>
      <c r="O90" s="3">
        <f>IF(A90=1,'Prace domowe'!E$36,IF(A90=2,'Prace domowe'!F$36,IF(A90=3,'Prace domowe'!G$36,IF(A90=4,'Prace domowe'!H$36,IF(A90=5,'Prace domowe'!I$36,IF(A90=6,'Prace domowe'!J$36,IF(A90=7,'Prace domowe'!K$36,IF(A90=8,'Prace domowe'!L$36,IF(A90=9,'Prace domowe'!M$36,IF(A90=10,'Prace domowe'!N$36,IF(A90=11,'Prace domowe'!O$36,IF(A90=12,'Prace domowe'!P$36,IF(A90="X1",'Prace domowe'!Q$36,IF(A90="X2",'Prace domowe'!R$36,"BŁĄD"))))))))))))))</f>
        <v>5</v>
      </c>
      <c r="Q90" s="3">
        <f t="shared" si="21"/>
        <v>5</v>
      </c>
    </row>
    <row r="91" spans="1:17">
      <c r="A91" s="7">
        <v>2</v>
      </c>
      <c r="B91" t="s">
        <v>34</v>
      </c>
      <c r="C91" t="s">
        <v>38</v>
      </c>
      <c r="D91" s="5">
        <v>5.5</v>
      </c>
      <c r="E91" s="9">
        <f t="shared" si="22"/>
        <v>0.5</v>
      </c>
      <c r="F91" s="3">
        <f t="shared" si="23"/>
        <v>2</v>
      </c>
      <c r="G91" s="5">
        <v>4</v>
      </c>
      <c r="H91" s="9">
        <f t="shared" si="24"/>
        <v>0.33333333333333331</v>
      </c>
      <c r="I91" s="3">
        <f t="shared" si="25"/>
        <v>2</v>
      </c>
      <c r="J91" s="5">
        <v>4.82</v>
      </c>
      <c r="K91" s="9">
        <f t="shared" si="26"/>
        <v>0.43818181818181823</v>
      </c>
      <c r="L91" s="3">
        <f t="shared" si="27"/>
        <v>2</v>
      </c>
      <c r="N91" s="3">
        <f t="shared" si="20"/>
        <v>2</v>
      </c>
      <c r="O91" s="3">
        <f>IF(A91=1,'Prace domowe'!E$36,IF(A91=2,'Prace domowe'!F$36,IF(A91=3,'Prace domowe'!G$36,IF(A91=4,'Prace domowe'!H$36,IF(A91=5,'Prace domowe'!I$36,IF(A91=6,'Prace domowe'!J$36,IF(A91=7,'Prace domowe'!K$36,IF(A91=8,'Prace domowe'!L$36,IF(A91=9,'Prace domowe'!M$36,IF(A91=10,'Prace domowe'!N$36,IF(A91=11,'Prace domowe'!O$36,IF(A91=12,'Prace domowe'!P$36,IF(A91="X1",'Prace domowe'!Q$36,IF(A91="X2",'Prace domowe'!R$36,"BŁĄD"))))))))))))))</f>
        <v>4.5</v>
      </c>
      <c r="Q91" s="3" t="s">
        <v>239</v>
      </c>
    </row>
    <row r="92" spans="1:17">
      <c r="A92" s="7" t="s">
        <v>144</v>
      </c>
      <c r="B92" t="s">
        <v>17</v>
      </c>
      <c r="C92" t="s">
        <v>147</v>
      </c>
      <c r="D92" s="5">
        <v>5</v>
      </c>
      <c r="E92" s="9">
        <f t="shared" si="22"/>
        <v>0.45454545454545453</v>
      </c>
      <c r="F92" s="3">
        <f t="shared" si="23"/>
        <v>2</v>
      </c>
      <c r="G92" s="5">
        <v>9.17</v>
      </c>
      <c r="H92" s="9">
        <f t="shared" si="24"/>
        <v>0.76416666666666666</v>
      </c>
      <c r="I92" s="3">
        <f t="shared" si="25"/>
        <v>4</v>
      </c>
      <c r="K92" s="9">
        <f t="shared" si="26"/>
        <v>0</v>
      </c>
      <c r="L92" s="3">
        <f t="shared" si="27"/>
        <v>2</v>
      </c>
      <c r="N92" s="3">
        <f t="shared" si="20"/>
        <v>4</v>
      </c>
      <c r="O92" s="3">
        <f>IF(A92=1,'Prace domowe'!E$36,IF(A92=2,'Prace domowe'!F$36,IF(A92=3,'Prace domowe'!G$36,IF(A92=4,'Prace domowe'!H$36,IF(A92=5,'Prace domowe'!I$36,IF(A92=6,'Prace domowe'!J$36,IF(A92=7,'Prace domowe'!K$36,IF(A92=8,'Prace domowe'!L$36,IF(A92=9,'Prace domowe'!M$36,IF(A92=10,'Prace domowe'!N$36,IF(A92=11,'Prace domowe'!O$36,IF(A92=12,'Prace domowe'!P$36,IF(A92="X1",'Prace domowe'!Q$36,IF(A92="X2",'Prace domowe'!R$36,"BŁĄD"))))))))))))))</f>
        <v>5</v>
      </c>
      <c r="Q92" s="3">
        <f t="shared" si="21"/>
        <v>4.5</v>
      </c>
    </row>
    <row r="93" spans="1:17">
      <c r="A93" s="7">
        <v>4</v>
      </c>
      <c r="B93" t="s">
        <v>41</v>
      </c>
      <c r="C93" t="s">
        <v>59</v>
      </c>
      <c r="D93" s="5">
        <v>8.5</v>
      </c>
      <c r="E93" s="9">
        <f t="shared" si="22"/>
        <v>0.77272727272727271</v>
      </c>
      <c r="F93" s="3">
        <f t="shared" si="23"/>
        <v>4</v>
      </c>
      <c r="G93" s="5">
        <v>6</v>
      </c>
      <c r="H93" s="9">
        <f t="shared" si="24"/>
        <v>0.5</v>
      </c>
      <c r="I93" s="3">
        <f t="shared" si="25"/>
        <v>2</v>
      </c>
      <c r="K93" s="9">
        <f t="shared" si="26"/>
        <v>0</v>
      </c>
      <c r="L93" s="3">
        <f t="shared" si="27"/>
        <v>2</v>
      </c>
      <c r="N93" s="3">
        <f t="shared" si="20"/>
        <v>4</v>
      </c>
      <c r="O93" s="3">
        <f>IF(A93=1,'Prace domowe'!E$36,IF(A93=2,'Prace domowe'!F$36,IF(A93=3,'Prace domowe'!G$36,IF(A93=4,'Prace domowe'!H$36,IF(A93=5,'Prace domowe'!I$36,IF(A93=6,'Prace domowe'!J$36,IF(A93=7,'Prace domowe'!K$36,IF(A93=8,'Prace domowe'!L$36,IF(A93=9,'Prace domowe'!M$36,IF(A93=10,'Prace domowe'!N$36,IF(A93=11,'Prace domowe'!O$36,IF(A93=12,'Prace domowe'!P$36,IF(A93="X1",'Prace domowe'!Q$36,IF(A93="X2",'Prace domowe'!R$36,"BŁĄD"))))))))))))))</f>
        <v>4.5</v>
      </c>
      <c r="Q93" s="3">
        <f t="shared" si="21"/>
        <v>4</v>
      </c>
    </row>
    <row r="94" spans="1:17">
      <c r="A94" s="7">
        <v>9</v>
      </c>
      <c r="B94" t="s">
        <v>41</v>
      </c>
      <c r="C94" t="s">
        <v>101</v>
      </c>
      <c r="D94" s="5">
        <v>6</v>
      </c>
      <c r="E94" s="9">
        <f t="shared" si="22"/>
        <v>0.54545454545454541</v>
      </c>
      <c r="F94" s="3">
        <f t="shared" si="23"/>
        <v>3</v>
      </c>
      <c r="H94" s="9">
        <f t="shared" si="24"/>
        <v>0</v>
      </c>
      <c r="I94" s="3">
        <f t="shared" si="25"/>
        <v>2</v>
      </c>
      <c r="K94" s="9">
        <f t="shared" si="26"/>
        <v>0</v>
      </c>
      <c r="L94" s="3">
        <f t="shared" si="27"/>
        <v>2</v>
      </c>
      <c r="N94" s="3">
        <f t="shared" si="20"/>
        <v>3</v>
      </c>
      <c r="O94" s="3">
        <f>IF(A94=1,'Prace domowe'!E$36,IF(A94=2,'Prace domowe'!F$36,IF(A94=3,'Prace domowe'!G$36,IF(A94=4,'Prace domowe'!H$36,IF(A94=5,'Prace domowe'!I$36,IF(A94=6,'Prace domowe'!J$36,IF(A94=7,'Prace domowe'!K$36,IF(A94=8,'Prace domowe'!L$36,IF(A94=9,'Prace domowe'!M$36,IF(A94=10,'Prace domowe'!N$36,IF(A94=11,'Prace domowe'!O$36,IF(A94=12,'Prace domowe'!P$36,IF(A94="X1",'Prace domowe'!Q$36,IF(A94="X2",'Prace domowe'!R$36,"BŁĄD"))))))))))))))</f>
        <v>5</v>
      </c>
      <c r="Q94" s="3">
        <f t="shared" si="21"/>
        <v>4</v>
      </c>
    </row>
    <row r="95" spans="1:17">
      <c r="A95" s="7">
        <v>11</v>
      </c>
      <c r="B95" t="s">
        <v>17</v>
      </c>
      <c r="C95" t="s">
        <v>119</v>
      </c>
      <c r="D95" s="5">
        <v>8</v>
      </c>
      <c r="E95" s="9">
        <f t="shared" si="22"/>
        <v>0.72727272727272729</v>
      </c>
      <c r="F95" s="3">
        <f t="shared" si="23"/>
        <v>4</v>
      </c>
      <c r="H95" s="9">
        <f t="shared" si="24"/>
        <v>0</v>
      </c>
      <c r="I95" s="3">
        <f t="shared" si="25"/>
        <v>2</v>
      </c>
      <c r="K95" s="9">
        <f t="shared" si="26"/>
        <v>0</v>
      </c>
      <c r="L95" s="3">
        <f t="shared" si="27"/>
        <v>2</v>
      </c>
      <c r="N95" s="3">
        <f t="shared" si="20"/>
        <v>4</v>
      </c>
      <c r="O95" s="3">
        <f>IF(A95=1,'Prace domowe'!E$36,IF(A95=2,'Prace domowe'!F$36,IF(A95=3,'Prace domowe'!G$36,IF(A95=4,'Prace domowe'!H$36,IF(A95=5,'Prace domowe'!I$36,IF(A95=6,'Prace domowe'!J$36,IF(A95=7,'Prace domowe'!K$36,IF(A95=8,'Prace domowe'!L$36,IF(A95=9,'Prace domowe'!M$36,IF(A95=10,'Prace domowe'!N$36,IF(A95=11,'Prace domowe'!O$36,IF(A95=12,'Prace domowe'!P$36,IF(A95="X1",'Prace domowe'!Q$36,IF(A95="X2",'Prace domowe'!R$36,"BŁĄD"))))))))))))))</f>
        <v>4.5</v>
      </c>
      <c r="Q95" s="3">
        <f t="shared" si="21"/>
        <v>4</v>
      </c>
    </row>
    <row r="96" spans="1:17">
      <c r="A96" s="7">
        <v>12</v>
      </c>
      <c r="B96" t="s">
        <v>34</v>
      </c>
      <c r="C96" t="s">
        <v>125</v>
      </c>
      <c r="D96" s="5">
        <v>9</v>
      </c>
      <c r="E96" s="9">
        <f t="shared" si="22"/>
        <v>0.81818181818181823</v>
      </c>
      <c r="F96" s="3">
        <f t="shared" si="23"/>
        <v>4.5</v>
      </c>
      <c r="H96" s="9">
        <f t="shared" si="24"/>
        <v>0</v>
      </c>
      <c r="I96" s="3">
        <f t="shared" si="25"/>
        <v>2</v>
      </c>
      <c r="K96" s="9">
        <f t="shared" si="26"/>
        <v>0</v>
      </c>
      <c r="L96" s="3">
        <f t="shared" si="27"/>
        <v>2</v>
      </c>
      <c r="N96" s="3">
        <f t="shared" si="20"/>
        <v>4.5</v>
      </c>
      <c r="O96" s="3">
        <f>IF(A96=1,'Prace domowe'!E$36,IF(A96=2,'Prace domowe'!F$36,IF(A96=3,'Prace domowe'!G$36,IF(A96=4,'Prace domowe'!H$36,IF(A96=5,'Prace domowe'!I$36,IF(A96=6,'Prace domowe'!J$36,IF(A96=7,'Prace domowe'!K$36,IF(A96=8,'Prace domowe'!L$36,IF(A96=9,'Prace domowe'!M$36,IF(A96=10,'Prace domowe'!N$36,IF(A96=11,'Prace domowe'!O$36,IF(A96=12,'Prace domowe'!P$36,IF(A96="X1",'Prace domowe'!Q$36,IF(A96="X2",'Prace domowe'!R$36,"BŁĄD"))))))))))))))</f>
        <v>4</v>
      </c>
      <c r="Q96" s="3">
        <f t="shared" si="21"/>
        <v>4.5</v>
      </c>
    </row>
    <row r="97" spans="1:17">
      <c r="A97" s="7">
        <v>9</v>
      </c>
      <c r="B97" t="s">
        <v>129</v>
      </c>
      <c r="C97" t="s">
        <v>135</v>
      </c>
      <c r="D97" s="5">
        <v>10</v>
      </c>
      <c r="E97" s="9">
        <f t="shared" si="22"/>
        <v>0.90909090909090906</v>
      </c>
      <c r="F97" s="3">
        <f t="shared" si="23"/>
        <v>5</v>
      </c>
      <c r="H97" s="9">
        <f t="shared" si="24"/>
        <v>0</v>
      </c>
      <c r="I97" s="3">
        <f t="shared" si="25"/>
        <v>2</v>
      </c>
      <c r="K97" s="9">
        <f t="shared" si="26"/>
        <v>0</v>
      </c>
      <c r="L97" s="3">
        <f t="shared" si="27"/>
        <v>2</v>
      </c>
      <c r="N97" s="3">
        <f t="shared" si="20"/>
        <v>5</v>
      </c>
      <c r="O97" s="3">
        <f>IF(A97=1,'Prace domowe'!E$36,IF(A97=2,'Prace domowe'!F$36,IF(A97=3,'Prace domowe'!G$36,IF(A97=4,'Prace domowe'!H$36,IF(A97=5,'Prace domowe'!I$36,IF(A97=6,'Prace domowe'!J$36,IF(A97=7,'Prace domowe'!K$36,IF(A97=8,'Prace domowe'!L$36,IF(A97=9,'Prace domowe'!M$36,IF(A97=10,'Prace domowe'!N$36,IF(A97=11,'Prace domowe'!O$36,IF(A97=12,'Prace domowe'!P$36,IF(A97="X1",'Prace domowe'!Q$36,IF(A97="X2",'Prace domowe'!R$36,"BŁĄD"))))))))))))))</f>
        <v>5</v>
      </c>
      <c r="Q97" s="3">
        <f t="shared" si="21"/>
        <v>5</v>
      </c>
    </row>
    <row r="98" spans="1:17">
      <c r="A98" s="7">
        <v>10</v>
      </c>
      <c r="B98" t="s">
        <v>51</v>
      </c>
      <c r="C98" t="s">
        <v>112</v>
      </c>
      <c r="D98" s="5">
        <v>6.5</v>
      </c>
      <c r="E98" s="9">
        <f t="shared" si="22"/>
        <v>0.59090909090909094</v>
      </c>
      <c r="F98" s="3">
        <f t="shared" si="23"/>
        <v>3</v>
      </c>
      <c r="G98" s="5">
        <v>8.67</v>
      </c>
      <c r="H98" s="9">
        <f t="shared" si="24"/>
        <v>0.72250000000000003</v>
      </c>
      <c r="I98" s="3">
        <f t="shared" si="25"/>
        <v>4</v>
      </c>
      <c r="K98" s="9">
        <f t="shared" si="26"/>
        <v>0</v>
      </c>
      <c r="L98" s="3">
        <f t="shared" si="27"/>
        <v>2</v>
      </c>
      <c r="N98" s="3">
        <f t="shared" si="20"/>
        <v>4</v>
      </c>
      <c r="O98" s="3">
        <f>IF(A98=1,'Prace domowe'!E$36,IF(A98=2,'Prace domowe'!F$36,IF(A98=3,'Prace domowe'!G$36,IF(A98=4,'Prace domowe'!H$36,IF(A98=5,'Prace domowe'!I$36,IF(A98=6,'Prace domowe'!J$36,IF(A98=7,'Prace domowe'!K$36,IF(A98=8,'Prace domowe'!L$36,IF(A98=9,'Prace domowe'!M$36,IF(A98=10,'Prace domowe'!N$36,IF(A98=11,'Prace domowe'!O$36,IF(A98=12,'Prace domowe'!P$36,IF(A98="X1",'Prace domowe'!Q$36,IF(A98="X2",'Prace domowe'!R$36,"BŁĄD"))))))))))))))</f>
        <v>5</v>
      </c>
      <c r="Q98" s="3">
        <f t="shared" si="21"/>
        <v>4.5</v>
      </c>
    </row>
    <row r="99" spans="1:17">
      <c r="A99" s="7" t="s">
        <v>144</v>
      </c>
      <c r="B99" t="s">
        <v>32</v>
      </c>
      <c r="C99" t="s">
        <v>148</v>
      </c>
      <c r="D99" s="5">
        <v>6.5</v>
      </c>
      <c r="E99" s="9">
        <f t="shared" si="22"/>
        <v>0.59090909090909094</v>
      </c>
      <c r="F99" s="3">
        <f t="shared" si="23"/>
        <v>3</v>
      </c>
      <c r="G99" s="5">
        <v>6.5</v>
      </c>
      <c r="H99" s="9">
        <f t="shared" si="24"/>
        <v>0.54166666666666663</v>
      </c>
      <c r="I99" s="3">
        <f t="shared" si="25"/>
        <v>3</v>
      </c>
      <c r="K99" s="9">
        <f t="shared" si="26"/>
        <v>0</v>
      </c>
      <c r="L99" s="3">
        <f t="shared" si="27"/>
        <v>2</v>
      </c>
      <c r="N99" s="3">
        <f t="shared" si="20"/>
        <v>3</v>
      </c>
      <c r="O99" s="3">
        <f>IF(A99=1,'Prace domowe'!E$36,IF(A99=2,'Prace domowe'!F$36,IF(A99=3,'Prace domowe'!G$36,IF(A99=4,'Prace domowe'!H$36,IF(A99=5,'Prace domowe'!I$36,IF(A99=6,'Prace domowe'!J$36,IF(A99=7,'Prace domowe'!K$36,IF(A99=8,'Prace domowe'!L$36,IF(A99=9,'Prace domowe'!M$36,IF(A99=10,'Prace domowe'!N$36,IF(A99=11,'Prace domowe'!O$36,IF(A99=12,'Prace domowe'!P$36,IF(A99="X1",'Prace domowe'!Q$36,IF(A99="X2",'Prace domowe'!R$36,"BŁĄD"))))))))))))))</f>
        <v>5</v>
      </c>
      <c r="Q99" s="3">
        <f t="shared" si="21"/>
        <v>4</v>
      </c>
    </row>
    <row r="100" spans="1:17">
      <c r="A100" s="7">
        <v>11</v>
      </c>
      <c r="B100" t="s">
        <v>120</v>
      </c>
      <c r="C100" t="s">
        <v>121</v>
      </c>
      <c r="D100" s="5">
        <v>6.5</v>
      </c>
      <c r="E100" s="9">
        <f t="shared" si="22"/>
        <v>0.59090909090909094</v>
      </c>
      <c r="F100" s="3">
        <f t="shared" si="23"/>
        <v>3</v>
      </c>
      <c r="G100" s="5">
        <v>9.5</v>
      </c>
      <c r="H100" s="9">
        <f t="shared" si="24"/>
        <v>0.79166666666666663</v>
      </c>
      <c r="I100" s="3">
        <f t="shared" si="25"/>
        <v>4</v>
      </c>
      <c r="J100" s="5">
        <v>6.34</v>
      </c>
      <c r="K100" s="9">
        <f t="shared" si="26"/>
        <v>0.5763636363636363</v>
      </c>
      <c r="L100" s="3">
        <f t="shared" si="27"/>
        <v>3</v>
      </c>
      <c r="N100" s="3">
        <f t="shared" si="20"/>
        <v>4</v>
      </c>
      <c r="O100" s="3">
        <f>IF(A100=1,'Prace domowe'!E$36,IF(A100=2,'Prace domowe'!F$36,IF(A100=3,'Prace domowe'!G$36,IF(A100=4,'Prace domowe'!H$36,IF(A100=5,'Prace domowe'!I$36,IF(A100=6,'Prace domowe'!J$36,IF(A100=7,'Prace domowe'!K$36,IF(A100=8,'Prace domowe'!L$36,IF(A100=9,'Prace domowe'!M$36,IF(A100=10,'Prace domowe'!N$36,IF(A100=11,'Prace domowe'!O$36,IF(A100=12,'Prace domowe'!P$36,IF(A100="X1",'Prace domowe'!Q$36,IF(A100="X2",'Prace domowe'!R$36,"BŁĄD"))))))))))))))</f>
        <v>4.5</v>
      </c>
      <c r="Q100" s="3">
        <f t="shared" si="21"/>
        <v>4</v>
      </c>
    </row>
    <row r="101" spans="1:17">
      <c r="A101" s="7">
        <v>11</v>
      </c>
      <c r="B101" t="s">
        <v>36</v>
      </c>
      <c r="C101" t="s">
        <v>60</v>
      </c>
      <c r="D101" s="5">
        <v>4.5</v>
      </c>
      <c r="E101" s="9">
        <f t="shared" si="22"/>
        <v>0.40909090909090912</v>
      </c>
      <c r="F101" s="3">
        <f t="shared" si="23"/>
        <v>2</v>
      </c>
      <c r="G101" s="5">
        <v>7.67</v>
      </c>
      <c r="H101" s="9">
        <f t="shared" si="24"/>
        <v>0.63916666666666666</v>
      </c>
      <c r="I101" s="3">
        <f t="shared" si="25"/>
        <v>3.5</v>
      </c>
      <c r="K101" s="9">
        <f t="shared" si="26"/>
        <v>0</v>
      </c>
      <c r="L101" s="3">
        <f t="shared" si="27"/>
        <v>2</v>
      </c>
      <c r="N101" s="3">
        <f t="shared" si="20"/>
        <v>3.5</v>
      </c>
      <c r="O101" s="3">
        <f>IF(A101=1,'Prace domowe'!E$36,IF(A101=2,'Prace domowe'!F$36,IF(A101=3,'Prace domowe'!G$36,IF(A101=4,'Prace domowe'!H$36,IF(A101=5,'Prace domowe'!I$36,IF(A101=6,'Prace domowe'!J$36,IF(A101=7,'Prace domowe'!K$36,IF(A101=8,'Prace domowe'!L$36,IF(A101=9,'Prace domowe'!M$36,IF(A101=10,'Prace domowe'!N$36,IF(A101=11,'Prace domowe'!O$36,IF(A101=12,'Prace domowe'!P$36,IF(A101="X1",'Prace domowe'!Q$36,IF(A101="X2",'Prace domowe'!R$36,"BŁĄD"))))))))))))))</f>
        <v>4.5</v>
      </c>
      <c r="Q101" s="3">
        <f t="shared" si="21"/>
        <v>4</v>
      </c>
    </row>
    <row r="102" spans="1:17">
      <c r="B102" t="s">
        <v>21</v>
      </c>
      <c r="C102" t="s">
        <v>134</v>
      </c>
      <c r="D102" s="5">
        <v>3.83</v>
      </c>
      <c r="E102" s="9">
        <f t="shared" si="22"/>
        <v>0.3481818181818182</v>
      </c>
      <c r="F102" s="3">
        <f t="shared" si="23"/>
        <v>2</v>
      </c>
      <c r="G102" s="5">
        <v>7.33</v>
      </c>
      <c r="H102" s="9">
        <f t="shared" si="24"/>
        <v>0.61083333333333334</v>
      </c>
      <c r="I102" s="3">
        <f t="shared" si="25"/>
        <v>3.5</v>
      </c>
      <c r="K102" s="9">
        <f t="shared" si="26"/>
        <v>0</v>
      </c>
      <c r="L102" s="3">
        <f t="shared" si="27"/>
        <v>2</v>
      </c>
      <c r="N102" s="3">
        <f t="shared" ref="N102:N107" si="46">MAX(F102,I102,L102)</f>
        <v>3.5</v>
      </c>
      <c r="O102" s="3" t="s">
        <v>238</v>
      </c>
      <c r="Q102" s="3" t="s">
        <v>239</v>
      </c>
    </row>
    <row r="103" spans="1:17">
      <c r="A103" s="7">
        <v>7</v>
      </c>
      <c r="B103" t="s">
        <v>36</v>
      </c>
      <c r="C103" t="s">
        <v>83</v>
      </c>
      <c r="E103" s="9">
        <f t="shared" si="22"/>
        <v>0</v>
      </c>
      <c r="F103" s="3">
        <f t="shared" si="23"/>
        <v>2</v>
      </c>
      <c r="G103" s="5">
        <v>7.67</v>
      </c>
      <c r="H103" s="9">
        <f t="shared" si="24"/>
        <v>0.63916666666666666</v>
      </c>
      <c r="I103" s="3">
        <f t="shared" si="25"/>
        <v>3.5</v>
      </c>
      <c r="K103" s="9">
        <f t="shared" si="26"/>
        <v>0</v>
      </c>
      <c r="L103" s="3">
        <f t="shared" si="27"/>
        <v>2</v>
      </c>
      <c r="N103" s="3">
        <f t="shared" si="46"/>
        <v>3.5</v>
      </c>
      <c r="O103" s="3">
        <f>IF(A103=1,'Prace domowe'!E$36,IF(A103=2,'Prace domowe'!F$36,IF(A103=3,'Prace domowe'!G$36,IF(A103=4,'Prace domowe'!H$36,IF(A103=5,'Prace domowe'!I$36,IF(A103=6,'Prace domowe'!J$36,IF(A103=7,'Prace domowe'!K$36,IF(A103=8,'Prace domowe'!L$36,IF(A103=9,'Prace domowe'!M$36,IF(A103=10,'Prace domowe'!N$36,IF(A103=11,'Prace domowe'!O$36,IF(A103=12,'Prace domowe'!P$36,IF(A103="X1",'Prace domowe'!Q$36,IF(A103="X2",'Prace domowe'!R$36,"BŁĄD"))))))))))))))</f>
        <v>4.5</v>
      </c>
      <c r="Q103" s="3">
        <f t="shared" ref="Q103:Q108" si="47">IF(N103=2,2,ROUND(2*(0.6*N103+0.4*O103),0)/2)</f>
        <v>4</v>
      </c>
    </row>
    <row r="104" spans="1:17">
      <c r="A104" s="7" t="s">
        <v>144</v>
      </c>
      <c r="B104" t="s">
        <v>23</v>
      </c>
      <c r="C104" t="s">
        <v>149</v>
      </c>
      <c r="D104" s="5">
        <v>7.5</v>
      </c>
      <c r="E104" s="9">
        <f t="shared" si="22"/>
        <v>0.68181818181818177</v>
      </c>
      <c r="F104" s="3">
        <f t="shared" si="23"/>
        <v>3.5</v>
      </c>
      <c r="G104" s="5">
        <v>9.33</v>
      </c>
      <c r="H104" s="9">
        <f t="shared" si="24"/>
        <v>0.77749999999999997</v>
      </c>
      <c r="I104" s="3">
        <f t="shared" si="25"/>
        <v>4</v>
      </c>
      <c r="K104" s="9">
        <f t="shared" si="26"/>
        <v>0</v>
      </c>
      <c r="L104" s="3">
        <f t="shared" si="27"/>
        <v>2</v>
      </c>
      <c r="N104" s="3">
        <f t="shared" si="46"/>
        <v>4</v>
      </c>
      <c r="O104" s="3">
        <f>IF(A104=1,'Prace domowe'!E$36,IF(A104=2,'Prace domowe'!F$36,IF(A104=3,'Prace domowe'!G$36,IF(A104=4,'Prace domowe'!H$36,IF(A104=5,'Prace domowe'!I$36,IF(A104=6,'Prace domowe'!J$36,IF(A104=7,'Prace domowe'!K$36,IF(A104=8,'Prace domowe'!L$36,IF(A104=9,'Prace domowe'!M$36,IF(A104=10,'Prace domowe'!N$36,IF(A104=11,'Prace domowe'!O$36,IF(A104=12,'Prace domowe'!P$36,IF(A104="X1",'Prace domowe'!Q$36,IF(A104="X2",'Prace domowe'!R$36,"BŁĄD"))))))))))))))</f>
        <v>5</v>
      </c>
      <c r="Q104" s="3">
        <f t="shared" si="47"/>
        <v>4.5</v>
      </c>
    </row>
    <row r="105" spans="1:17">
      <c r="A105" s="7">
        <v>12</v>
      </c>
      <c r="B105" t="s">
        <v>97</v>
      </c>
      <c r="C105" t="s">
        <v>126</v>
      </c>
      <c r="D105" s="5">
        <v>7</v>
      </c>
      <c r="E105" s="9">
        <f t="shared" si="22"/>
        <v>0.63636363636363635</v>
      </c>
      <c r="F105" s="3">
        <f t="shared" si="23"/>
        <v>3.5</v>
      </c>
      <c r="H105" s="9">
        <f t="shared" si="24"/>
        <v>0</v>
      </c>
      <c r="I105" s="3">
        <f t="shared" si="25"/>
        <v>2</v>
      </c>
      <c r="K105" s="9">
        <f t="shared" si="26"/>
        <v>0</v>
      </c>
      <c r="L105" s="3">
        <f t="shared" si="27"/>
        <v>2</v>
      </c>
      <c r="N105" s="3">
        <f t="shared" si="46"/>
        <v>3.5</v>
      </c>
      <c r="O105" s="3">
        <f>IF(A105=1,'Prace domowe'!E$36,IF(A105=2,'Prace domowe'!F$36,IF(A105=3,'Prace domowe'!G$36,IF(A105=4,'Prace domowe'!H$36,IF(A105=5,'Prace domowe'!I$36,IF(A105=6,'Prace domowe'!J$36,IF(A105=7,'Prace domowe'!K$36,IF(A105=8,'Prace domowe'!L$36,IF(A105=9,'Prace domowe'!M$36,IF(A105=10,'Prace domowe'!N$36,IF(A105=11,'Prace domowe'!O$36,IF(A105=12,'Prace domowe'!P$36,IF(A105="X1",'Prace domowe'!Q$36,IF(A105="X2",'Prace domowe'!R$36,"BŁĄD"))))))))))))))</f>
        <v>4</v>
      </c>
      <c r="Q105" s="3">
        <f t="shared" si="47"/>
        <v>3.5</v>
      </c>
    </row>
    <row r="106" spans="1:17">
      <c r="A106" s="7" t="s">
        <v>136</v>
      </c>
      <c r="B106" t="s">
        <v>141</v>
      </c>
      <c r="C106" t="s">
        <v>142</v>
      </c>
      <c r="D106" s="5">
        <v>6.5</v>
      </c>
      <c r="E106" s="9">
        <f t="shared" si="22"/>
        <v>0.59090909090909094</v>
      </c>
      <c r="F106" s="3">
        <f t="shared" si="23"/>
        <v>3</v>
      </c>
      <c r="G106" s="5">
        <v>9.33</v>
      </c>
      <c r="H106" s="9">
        <f t="shared" si="24"/>
        <v>0.77749999999999997</v>
      </c>
      <c r="I106" s="3">
        <f t="shared" si="25"/>
        <v>4</v>
      </c>
      <c r="J106" s="5">
        <v>7.67</v>
      </c>
      <c r="K106" s="9">
        <f t="shared" si="26"/>
        <v>0.69727272727272727</v>
      </c>
      <c r="L106" s="3">
        <f t="shared" si="27"/>
        <v>3.5</v>
      </c>
      <c r="N106" s="3">
        <f t="shared" si="46"/>
        <v>4</v>
      </c>
      <c r="O106" s="3">
        <f>IF(A106=1,'Prace domowe'!E$36,IF(A106=2,'Prace domowe'!F$36,IF(A106=3,'Prace domowe'!G$36,IF(A106=4,'Prace domowe'!H$36,IF(A106=5,'Prace domowe'!I$36,IF(A106=6,'Prace domowe'!J$36,IF(A106=7,'Prace domowe'!K$36,IF(A106=8,'Prace domowe'!L$36,IF(A106=9,'Prace domowe'!M$36,IF(A106=10,'Prace domowe'!N$36,IF(A106=11,'Prace domowe'!O$36,IF(A106=12,'Prace domowe'!P$36,IF(A106="X1",'Prace domowe'!Q$36,IF(A106="X2",'Prace domowe'!R$36,"BŁĄD"))))))))))))))</f>
        <v>4</v>
      </c>
      <c r="Q106" s="3">
        <f t="shared" si="47"/>
        <v>4</v>
      </c>
    </row>
    <row r="107" spans="1:17">
      <c r="A107" s="7" t="s">
        <v>136</v>
      </c>
      <c r="B107" t="s">
        <v>55</v>
      </c>
      <c r="C107" t="s">
        <v>143</v>
      </c>
      <c r="D107" s="5">
        <v>9</v>
      </c>
      <c r="E107" s="9">
        <f t="shared" si="22"/>
        <v>0.81818181818181823</v>
      </c>
      <c r="F107" s="3">
        <f t="shared" si="23"/>
        <v>4.5</v>
      </c>
      <c r="H107" s="9">
        <f t="shared" si="24"/>
        <v>0</v>
      </c>
      <c r="I107" s="3">
        <f t="shared" si="25"/>
        <v>2</v>
      </c>
      <c r="K107" s="9">
        <f t="shared" si="26"/>
        <v>0</v>
      </c>
      <c r="L107" s="3">
        <f t="shared" si="27"/>
        <v>2</v>
      </c>
      <c r="N107" s="3">
        <f t="shared" si="46"/>
        <v>4.5</v>
      </c>
      <c r="O107" s="3">
        <f>IF(A107=1,'Prace domowe'!E$36,IF(A107=2,'Prace domowe'!F$36,IF(A107=3,'Prace domowe'!G$36,IF(A107=4,'Prace domowe'!H$36,IF(A107=5,'Prace domowe'!I$36,IF(A107=6,'Prace domowe'!J$36,IF(A107=7,'Prace domowe'!K$36,IF(A107=8,'Prace domowe'!L$36,IF(A107=9,'Prace domowe'!M$36,IF(A107=10,'Prace domowe'!N$36,IF(A107=11,'Prace domowe'!O$36,IF(A107=12,'Prace domowe'!P$36,IF(A107="X1",'Prace domowe'!Q$36,IF(A107="X2",'Prace domowe'!R$36,"BŁĄD"))))))))))))))</f>
        <v>4</v>
      </c>
      <c r="Q107" s="3">
        <f t="shared" si="47"/>
        <v>4.5</v>
      </c>
    </row>
    <row r="108" spans="1:17">
      <c r="A108" s="7">
        <v>9</v>
      </c>
      <c r="B108" t="s">
        <v>102</v>
      </c>
      <c r="C108" t="s">
        <v>103</v>
      </c>
      <c r="D108" s="5">
        <v>5.5</v>
      </c>
      <c r="E108" s="9">
        <f t="shared" si="22"/>
        <v>0.5</v>
      </c>
      <c r="F108" s="3">
        <f t="shared" si="23"/>
        <v>2</v>
      </c>
      <c r="G108" s="5">
        <v>7.67</v>
      </c>
      <c r="H108" s="9">
        <f t="shared" si="24"/>
        <v>0.63916666666666666</v>
      </c>
      <c r="I108" s="3">
        <f t="shared" si="25"/>
        <v>3.5</v>
      </c>
      <c r="K108" s="9">
        <f t="shared" si="26"/>
        <v>0</v>
      </c>
      <c r="L108" s="3">
        <f t="shared" si="27"/>
        <v>2</v>
      </c>
      <c r="N108" s="3">
        <f t="shared" ref="N108" si="48">MAX(F108,I108,L108)</f>
        <v>3.5</v>
      </c>
      <c r="O108" s="3">
        <f>IF(A108=1,'Prace domowe'!E$36,IF(A108=2,'Prace domowe'!F$36,IF(A108=3,'Prace domowe'!G$36,IF(A108=4,'Prace domowe'!H$36,IF(A108=5,'Prace domowe'!I$36,IF(A108=6,'Prace domowe'!J$36,IF(A108=7,'Prace domowe'!K$36,IF(A108=8,'Prace domowe'!L$36,IF(A108=9,'Prace domowe'!M$36,IF(A108=10,'Prace domowe'!N$36,IF(A108=11,'Prace domowe'!O$36,IF(A108=12,'Prace domowe'!P$36,IF(A108="X1",'Prace domowe'!Q$36,IF(A108="X2",'Prace domowe'!R$36,"BŁĄD"))))))))))))))</f>
        <v>5</v>
      </c>
      <c r="Q108" s="3">
        <f t="shared" si="47"/>
        <v>4</v>
      </c>
    </row>
  </sheetData>
  <sortState ref="A2:Q101">
    <sortCondition ref="C2:C101"/>
  </sortState>
  <conditionalFormatting sqref="N1:O1048576">
    <cfRule type="iconSet" priority="8">
      <iconSet iconSet="3Symbols">
        <cfvo type="percent" val="0"/>
        <cfvo type="num" val="2.9"/>
        <cfvo type="num" val="3"/>
      </iconSet>
    </cfRule>
  </conditionalFormatting>
  <conditionalFormatting sqref="Q2:Q108">
    <cfRule type="iconSet" priority="7">
      <iconSet iconSet="3Symbols">
        <cfvo type="percent" val="0"/>
        <cfvo type="num" val="2.9"/>
        <cfvo type="num" val="3"/>
      </iconSet>
    </cfRule>
  </conditionalFormatting>
  <conditionalFormatting sqref="Q4:Q108">
    <cfRule type="iconSet" priority="6">
      <iconSet iconSet="3Symbols">
        <cfvo type="percent" val="0"/>
        <cfvo type="num" val="2.9"/>
        <cfvo type="num" val="3"/>
      </iconSet>
    </cfRule>
  </conditionalFormatting>
  <conditionalFormatting sqref="Q4:Q34">
    <cfRule type="iconSet" priority="5">
      <iconSet iconSet="3Symbols">
        <cfvo type="percent" val="0"/>
        <cfvo type="num" val="2.9"/>
        <cfvo type="num" val="3"/>
      </iconSet>
    </cfRule>
  </conditionalFormatting>
  <conditionalFormatting sqref="Q35:Q56">
    <cfRule type="iconSet" priority="4">
      <iconSet iconSet="3Symbols">
        <cfvo type="percent" val="0"/>
        <cfvo type="num" val="2.9"/>
        <cfvo type="num" val="3"/>
      </iconSet>
    </cfRule>
  </conditionalFormatting>
  <conditionalFormatting sqref="Q57:Q80">
    <cfRule type="iconSet" priority="3">
      <iconSet iconSet="3Symbols">
        <cfvo type="percent" val="0"/>
        <cfvo type="num" val="2.9"/>
        <cfvo type="num" val="3"/>
      </iconSet>
    </cfRule>
  </conditionalFormatting>
  <conditionalFormatting sqref="Q81:Q99">
    <cfRule type="iconSet" priority="2">
      <iconSet iconSet="3Symbols">
        <cfvo type="percent" val="0"/>
        <cfvo type="num" val="2.9"/>
        <cfvo type="num" val="3"/>
      </iconSet>
    </cfRule>
  </conditionalFormatting>
  <conditionalFormatting sqref="Q81:Q93">
    <cfRule type="iconSet" priority="1">
      <iconSet iconSet="3Symbols">
        <cfvo type="percent" val="0"/>
        <cfvo type="num" val="2.9"/>
        <cfvo type="num" val="3"/>
      </iconSet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T36"/>
  <sheetViews>
    <sheetView workbookViewId="0">
      <pane xSplit="4" ySplit="4" topLeftCell="F5" activePane="bottomRight" state="frozen"/>
      <selection pane="topRight" activeCell="E1" sqref="E1"/>
      <selection pane="bottomLeft" activeCell="A5" sqref="A5"/>
      <selection pane="bottomRight" activeCell="P32" sqref="P32"/>
    </sheetView>
  </sheetViews>
  <sheetFormatPr defaultRowHeight="15"/>
  <cols>
    <col min="1" max="1" width="9.140625" style="12"/>
    <col min="2" max="2" width="20.7109375" style="12" bestFit="1" customWidth="1"/>
    <col min="3" max="3" width="38.28515625" customWidth="1"/>
    <col min="4" max="4" width="10.85546875" bestFit="1" customWidth="1"/>
  </cols>
  <sheetData>
    <row r="3" spans="1:20" s="11" customFormat="1">
      <c r="A3" s="10"/>
      <c r="B3" s="10"/>
      <c r="E3" s="11" t="s">
        <v>152</v>
      </c>
    </row>
    <row r="4" spans="1:20" s="11" customFormat="1">
      <c r="A4" s="10" t="s">
        <v>153</v>
      </c>
      <c r="B4" s="10" t="s">
        <v>154</v>
      </c>
      <c r="C4" s="11" t="s">
        <v>155</v>
      </c>
      <c r="D4" s="11" t="s">
        <v>156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>
        <v>11</v>
      </c>
      <c r="P4" s="11">
        <v>12</v>
      </c>
      <c r="Q4" s="11" t="s">
        <v>136</v>
      </c>
      <c r="R4" s="11" t="s">
        <v>144</v>
      </c>
    </row>
    <row r="5" spans="1:20" s="11" customFormat="1">
      <c r="A5" s="10"/>
      <c r="B5" s="10"/>
      <c r="E5" s="11" t="s">
        <v>157</v>
      </c>
      <c r="F5" s="11" t="s">
        <v>158</v>
      </c>
      <c r="G5" s="11" t="s">
        <v>159</v>
      </c>
      <c r="H5" s="11" t="s">
        <v>160</v>
      </c>
      <c r="I5" s="11" t="s">
        <v>161</v>
      </c>
      <c r="J5" s="11" t="s">
        <v>162</v>
      </c>
      <c r="K5" s="11" t="s">
        <v>163</v>
      </c>
      <c r="L5" s="11" t="s">
        <v>164</v>
      </c>
      <c r="M5" s="11" t="s">
        <v>165</v>
      </c>
      <c r="N5" s="11" t="s">
        <v>166</v>
      </c>
      <c r="O5" s="11" t="s">
        <v>167</v>
      </c>
      <c r="P5" s="11" t="s">
        <v>168</v>
      </c>
      <c r="Q5" s="11" t="s">
        <v>169</v>
      </c>
      <c r="R5" s="11" t="s">
        <v>170</v>
      </c>
    </row>
    <row r="6" spans="1:20">
      <c r="A6" s="12" t="s">
        <v>171</v>
      </c>
      <c r="B6" s="12" t="s">
        <v>172</v>
      </c>
      <c r="C6" t="s">
        <v>173</v>
      </c>
      <c r="D6">
        <v>2</v>
      </c>
      <c r="E6">
        <v>2</v>
      </c>
      <c r="F6">
        <v>1.5</v>
      </c>
      <c r="G6">
        <v>1</v>
      </c>
      <c r="H6">
        <v>1</v>
      </c>
      <c r="I6">
        <v>2</v>
      </c>
      <c r="J6">
        <v>2</v>
      </c>
      <c r="K6" s="13">
        <v>1.5</v>
      </c>
      <c r="L6" s="13">
        <v>2</v>
      </c>
      <c r="M6" s="13">
        <v>2</v>
      </c>
      <c r="N6" s="13">
        <v>2</v>
      </c>
      <c r="O6" s="13">
        <v>2</v>
      </c>
      <c r="P6" s="15">
        <v>1.5</v>
      </c>
      <c r="Q6" s="13">
        <v>2</v>
      </c>
      <c r="R6" s="13">
        <v>2</v>
      </c>
      <c r="S6" s="13"/>
      <c r="T6" s="13"/>
    </row>
    <row r="7" spans="1:20">
      <c r="A7" s="12" t="s">
        <v>174</v>
      </c>
      <c r="B7" s="12" t="s">
        <v>175</v>
      </c>
      <c r="C7" t="s">
        <v>176</v>
      </c>
      <c r="D7">
        <v>1</v>
      </c>
      <c r="E7">
        <v>0.7</v>
      </c>
      <c r="F7">
        <v>1</v>
      </c>
      <c r="G7">
        <v>0.5</v>
      </c>
      <c r="H7">
        <v>0.5</v>
      </c>
      <c r="I7">
        <v>1</v>
      </c>
      <c r="J7">
        <v>1</v>
      </c>
      <c r="K7" s="15">
        <v>0.7</v>
      </c>
      <c r="L7" s="13">
        <v>0.9</v>
      </c>
      <c r="M7" s="13">
        <v>1</v>
      </c>
      <c r="N7" s="13">
        <v>0.9</v>
      </c>
      <c r="O7" s="13">
        <v>1</v>
      </c>
      <c r="P7" s="15">
        <v>0.7</v>
      </c>
      <c r="Q7" s="13">
        <v>0.9</v>
      </c>
      <c r="R7" s="13">
        <v>1</v>
      </c>
      <c r="S7" s="13"/>
      <c r="T7" s="13"/>
    </row>
    <row r="8" spans="1:20" s="13" customFormat="1">
      <c r="A8" s="14" t="s">
        <v>177</v>
      </c>
      <c r="B8" s="14" t="s">
        <v>178</v>
      </c>
      <c r="C8" s="13" t="s">
        <v>179</v>
      </c>
      <c r="D8" s="13">
        <v>1</v>
      </c>
      <c r="E8" s="13">
        <v>0.2</v>
      </c>
      <c r="F8" s="13">
        <v>1</v>
      </c>
      <c r="G8" s="13">
        <v>0.5</v>
      </c>
      <c r="H8" s="13">
        <v>1</v>
      </c>
      <c r="I8" s="13">
        <v>1</v>
      </c>
      <c r="J8" s="13">
        <v>1</v>
      </c>
      <c r="K8" s="13">
        <v>0.8</v>
      </c>
      <c r="L8" s="13">
        <v>1</v>
      </c>
      <c r="M8" s="13">
        <v>1</v>
      </c>
      <c r="N8" s="13">
        <v>0.9</v>
      </c>
      <c r="O8" s="13">
        <v>1</v>
      </c>
      <c r="P8" s="13">
        <v>0</v>
      </c>
      <c r="Q8">
        <v>0.5</v>
      </c>
      <c r="R8" s="13">
        <v>1</v>
      </c>
    </row>
    <row r="9" spans="1:20">
      <c r="A9" s="12" t="s">
        <v>180</v>
      </c>
      <c r="B9" s="12" t="s">
        <v>181</v>
      </c>
      <c r="C9" t="s">
        <v>182</v>
      </c>
      <c r="D9">
        <v>1</v>
      </c>
      <c r="E9">
        <v>1</v>
      </c>
      <c r="F9">
        <v>0.8</v>
      </c>
      <c r="G9">
        <v>0.5</v>
      </c>
      <c r="H9">
        <v>1</v>
      </c>
      <c r="I9" s="13">
        <v>1</v>
      </c>
      <c r="J9" s="13">
        <v>1</v>
      </c>
      <c r="K9" s="13">
        <v>0.5</v>
      </c>
      <c r="L9" s="13">
        <v>0.7</v>
      </c>
      <c r="M9" s="13">
        <v>1</v>
      </c>
      <c r="N9" s="13">
        <v>1</v>
      </c>
      <c r="O9" s="13">
        <v>1</v>
      </c>
      <c r="P9" s="13">
        <v>0.5</v>
      </c>
      <c r="Q9" s="13">
        <v>1</v>
      </c>
      <c r="R9" s="13">
        <v>1</v>
      </c>
      <c r="S9" s="13"/>
      <c r="T9" s="13"/>
    </row>
    <row r="10" spans="1:20">
      <c r="A10" s="12" t="s">
        <v>183</v>
      </c>
      <c r="B10" s="12" t="s">
        <v>181</v>
      </c>
      <c r="C10" t="s">
        <v>184</v>
      </c>
      <c r="D10">
        <v>1</v>
      </c>
      <c r="E10">
        <v>1</v>
      </c>
      <c r="F10">
        <v>1</v>
      </c>
      <c r="G10">
        <v>1</v>
      </c>
      <c r="H10">
        <v>1</v>
      </c>
      <c r="I10" s="13">
        <v>0.9</v>
      </c>
      <c r="J10" s="13">
        <v>1</v>
      </c>
      <c r="K10" s="13">
        <v>0.9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/>
      <c r="T10" s="13"/>
    </row>
    <row r="11" spans="1:20">
      <c r="A11" s="12" t="s">
        <v>185</v>
      </c>
      <c r="B11" s="12" t="s">
        <v>186</v>
      </c>
      <c r="C11" t="s">
        <v>173</v>
      </c>
      <c r="D11">
        <v>1</v>
      </c>
      <c r="E11">
        <v>0.5</v>
      </c>
      <c r="F11">
        <v>0.8</v>
      </c>
      <c r="G11">
        <v>1</v>
      </c>
      <c r="H11">
        <v>0.8</v>
      </c>
      <c r="I11" s="13">
        <v>0.2</v>
      </c>
      <c r="J11" s="13">
        <v>1</v>
      </c>
      <c r="K11" s="13">
        <v>0.7</v>
      </c>
      <c r="L11" s="13">
        <v>1</v>
      </c>
      <c r="M11" s="13">
        <v>0.3</v>
      </c>
      <c r="N11" s="13">
        <v>0.7</v>
      </c>
      <c r="O11" s="13">
        <v>1</v>
      </c>
      <c r="P11" s="13">
        <v>0.7</v>
      </c>
      <c r="Q11" s="13">
        <v>1</v>
      </c>
      <c r="R11" s="13">
        <v>0.5</v>
      </c>
      <c r="S11" s="13"/>
      <c r="T11" s="13"/>
    </row>
    <row r="12" spans="1:20">
      <c r="A12" s="12" t="s">
        <v>187</v>
      </c>
      <c r="B12" s="12" t="s">
        <v>186</v>
      </c>
      <c r="C12" t="s">
        <v>188</v>
      </c>
      <c r="D12">
        <v>1</v>
      </c>
      <c r="E12">
        <v>1</v>
      </c>
      <c r="F12">
        <v>1</v>
      </c>
      <c r="G12">
        <v>1</v>
      </c>
      <c r="H12">
        <v>1</v>
      </c>
      <c r="I12" s="13">
        <v>0.5</v>
      </c>
      <c r="J12" s="13">
        <v>1</v>
      </c>
      <c r="K12" s="13">
        <v>1</v>
      </c>
      <c r="L12" s="13">
        <v>1</v>
      </c>
      <c r="M12" s="13">
        <v>0.3</v>
      </c>
      <c r="N12" s="13">
        <v>1</v>
      </c>
      <c r="O12" s="13">
        <v>1</v>
      </c>
      <c r="P12" s="13">
        <v>0.7</v>
      </c>
      <c r="Q12" s="13">
        <v>1</v>
      </c>
      <c r="R12" s="13">
        <v>1</v>
      </c>
      <c r="S12" s="13"/>
      <c r="T12" s="13"/>
    </row>
    <row r="13" spans="1:20">
      <c r="A13" s="12">
        <v>4</v>
      </c>
      <c r="B13" s="12" t="s">
        <v>189</v>
      </c>
      <c r="C13" t="s">
        <v>190</v>
      </c>
      <c r="D13">
        <v>1</v>
      </c>
      <c r="E13">
        <v>1</v>
      </c>
      <c r="F13">
        <v>1</v>
      </c>
      <c r="G13">
        <v>1</v>
      </c>
      <c r="H13">
        <v>1</v>
      </c>
      <c r="I13" s="13">
        <v>1</v>
      </c>
      <c r="J13" s="13">
        <v>1</v>
      </c>
      <c r="K13" s="13">
        <v>0.8</v>
      </c>
      <c r="L13" s="13">
        <v>0.5</v>
      </c>
      <c r="M13" s="13">
        <v>0.9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/>
      <c r="T13" s="13"/>
    </row>
    <row r="14" spans="1:20">
      <c r="A14" s="12">
        <v>5</v>
      </c>
      <c r="B14" s="12" t="s">
        <v>191</v>
      </c>
      <c r="C14" t="s">
        <v>190</v>
      </c>
      <c r="D14">
        <v>1</v>
      </c>
      <c r="E14">
        <v>1</v>
      </c>
      <c r="F14">
        <v>1</v>
      </c>
      <c r="G14">
        <v>0</v>
      </c>
      <c r="H14">
        <v>0.7</v>
      </c>
      <c r="I14" s="13">
        <v>1</v>
      </c>
      <c r="J14" s="13">
        <v>1</v>
      </c>
      <c r="K14" s="13">
        <v>0.8</v>
      </c>
      <c r="L14" s="13">
        <v>1</v>
      </c>
      <c r="M14" s="13">
        <v>1</v>
      </c>
      <c r="N14" s="13">
        <v>1</v>
      </c>
      <c r="O14" s="13">
        <v>1</v>
      </c>
      <c r="P14" s="13">
        <v>0</v>
      </c>
      <c r="Q14" s="13">
        <v>0.2</v>
      </c>
      <c r="R14" s="13">
        <v>1</v>
      </c>
      <c r="S14" s="13"/>
      <c r="T14" s="13"/>
    </row>
    <row r="15" spans="1:20">
      <c r="A15" s="12">
        <v>6</v>
      </c>
      <c r="B15" s="12" t="s">
        <v>192</v>
      </c>
      <c r="C15" t="s">
        <v>193</v>
      </c>
      <c r="D15">
        <v>1</v>
      </c>
      <c r="E15">
        <v>0.7</v>
      </c>
      <c r="F15">
        <v>1</v>
      </c>
      <c r="G15">
        <v>1</v>
      </c>
      <c r="H15">
        <v>1</v>
      </c>
      <c r="I15" s="13">
        <v>1</v>
      </c>
      <c r="J15" s="13">
        <v>0.7</v>
      </c>
      <c r="K15" s="13">
        <v>0.9</v>
      </c>
      <c r="L15" s="13">
        <v>1</v>
      </c>
      <c r="M15" s="13">
        <v>1</v>
      </c>
      <c r="N15" s="13">
        <v>1</v>
      </c>
      <c r="O15" s="13">
        <v>1</v>
      </c>
      <c r="P15" s="13">
        <v>0.5</v>
      </c>
      <c r="Q15" s="13">
        <v>1</v>
      </c>
      <c r="R15" s="13">
        <v>1</v>
      </c>
      <c r="S15" s="13"/>
      <c r="T15" s="13"/>
    </row>
    <row r="16" spans="1:20">
      <c r="A16" s="12" t="s">
        <v>194</v>
      </c>
      <c r="B16" s="12" t="s">
        <v>195</v>
      </c>
      <c r="C16" t="s">
        <v>196</v>
      </c>
      <c r="D16">
        <v>1</v>
      </c>
      <c r="E16">
        <v>1</v>
      </c>
      <c r="F16">
        <v>1</v>
      </c>
      <c r="G16">
        <v>1</v>
      </c>
      <c r="H16">
        <v>1</v>
      </c>
      <c r="I16" s="13">
        <v>1</v>
      </c>
      <c r="J16" s="13">
        <v>1</v>
      </c>
      <c r="K16" s="13">
        <v>1</v>
      </c>
      <c r="L16">
        <v>0.7</v>
      </c>
      <c r="M16" s="13">
        <v>0.5</v>
      </c>
      <c r="N16" s="13">
        <v>1</v>
      </c>
      <c r="O16" s="13">
        <v>1</v>
      </c>
      <c r="P16" s="13">
        <v>0.5</v>
      </c>
      <c r="Q16" s="13">
        <v>0.5</v>
      </c>
      <c r="R16" s="13">
        <v>1</v>
      </c>
      <c r="S16" s="13"/>
      <c r="T16" s="13"/>
    </row>
    <row r="17" spans="1:20">
      <c r="A17" s="12" t="s">
        <v>197</v>
      </c>
      <c r="B17" s="12" t="s">
        <v>198</v>
      </c>
      <c r="C17" t="s">
        <v>199</v>
      </c>
      <c r="D17">
        <v>1</v>
      </c>
      <c r="E17">
        <v>0.5</v>
      </c>
      <c r="F17">
        <v>0.5</v>
      </c>
      <c r="G17">
        <v>1</v>
      </c>
      <c r="H17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/>
      <c r="T17" s="13"/>
    </row>
    <row r="18" spans="1:20">
      <c r="A18" s="12" t="s">
        <v>200</v>
      </c>
      <c r="B18" s="12" t="s">
        <v>201</v>
      </c>
      <c r="C18" t="s">
        <v>202</v>
      </c>
      <c r="D18">
        <v>1</v>
      </c>
      <c r="E18">
        <v>0.5</v>
      </c>
      <c r="F18">
        <v>1</v>
      </c>
      <c r="G18">
        <v>1</v>
      </c>
      <c r="H18">
        <v>0</v>
      </c>
      <c r="I18" s="13">
        <v>0.2</v>
      </c>
      <c r="J18" s="13">
        <v>1</v>
      </c>
      <c r="K18" s="13">
        <v>0.5</v>
      </c>
      <c r="L18" s="13">
        <v>0.5</v>
      </c>
      <c r="M18" s="13">
        <v>1</v>
      </c>
      <c r="N18" s="13">
        <v>1</v>
      </c>
      <c r="O18" s="13">
        <v>0</v>
      </c>
      <c r="P18" s="13">
        <v>0.5</v>
      </c>
      <c r="Q18" s="13">
        <v>0.5</v>
      </c>
      <c r="R18" s="13">
        <v>1</v>
      </c>
      <c r="S18" s="13"/>
      <c r="T18" s="13"/>
    </row>
    <row r="19" spans="1:20">
      <c r="A19" s="12" t="s">
        <v>203</v>
      </c>
      <c r="B19" s="12" t="s">
        <v>204</v>
      </c>
      <c r="C19" t="s">
        <v>205</v>
      </c>
      <c r="D19">
        <v>1</v>
      </c>
      <c r="E19">
        <v>1</v>
      </c>
      <c r="F19">
        <v>0.5</v>
      </c>
      <c r="G19">
        <v>1</v>
      </c>
      <c r="H19">
        <v>1</v>
      </c>
      <c r="I19" s="13">
        <v>1</v>
      </c>
      <c r="J19" s="13">
        <v>0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/>
      <c r="T19" s="13"/>
    </row>
    <row r="20" spans="1:20">
      <c r="A20" s="12" t="s">
        <v>206</v>
      </c>
      <c r="B20" s="12" t="s">
        <v>207</v>
      </c>
      <c r="C20" t="s">
        <v>208</v>
      </c>
      <c r="D20">
        <v>1</v>
      </c>
      <c r="E20">
        <v>1</v>
      </c>
      <c r="F20">
        <v>0</v>
      </c>
      <c r="G20">
        <v>1</v>
      </c>
      <c r="H20">
        <v>1</v>
      </c>
      <c r="I20" s="13">
        <v>0</v>
      </c>
      <c r="J20" s="13">
        <v>0.5</v>
      </c>
      <c r="K20" s="13">
        <v>1</v>
      </c>
      <c r="L20" s="13">
        <v>1</v>
      </c>
      <c r="M20" s="13">
        <v>0.5</v>
      </c>
      <c r="N20" s="13">
        <v>0.9</v>
      </c>
      <c r="O20" s="13">
        <v>0.5</v>
      </c>
      <c r="P20" s="13">
        <v>1</v>
      </c>
      <c r="Q20" s="13">
        <v>0.5</v>
      </c>
      <c r="R20" s="13">
        <v>0.5</v>
      </c>
      <c r="S20" s="13"/>
      <c r="T20" s="13"/>
    </row>
    <row r="21" spans="1:20">
      <c r="A21" s="12" t="s">
        <v>209</v>
      </c>
      <c r="B21" s="12" t="s">
        <v>207</v>
      </c>
      <c r="C21" t="s">
        <v>210</v>
      </c>
      <c r="D21">
        <v>1</v>
      </c>
      <c r="E21">
        <v>0.5</v>
      </c>
      <c r="F21">
        <v>0</v>
      </c>
      <c r="G21">
        <v>0.5</v>
      </c>
      <c r="H21">
        <v>1</v>
      </c>
      <c r="I21" s="13">
        <v>0</v>
      </c>
      <c r="J21" s="13">
        <v>1</v>
      </c>
      <c r="K21" s="13">
        <v>1</v>
      </c>
      <c r="L21" s="13">
        <v>1</v>
      </c>
      <c r="M21" s="13">
        <v>1</v>
      </c>
      <c r="N21" s="13">
        <v>0.7</v>
      </c>
      <c r="O21" s="13">
        <v>1</v>
      </c>
      <c r="P21" s="13">
        <v>1</v>
      </c>
      <c r="Q21" s="13">
        <v>0.7</v>
      </c>
      <c r="R21" s="13">
        <v>0.3</v>
      </c>
      <c r="S21" s="13"/>
      <c r="T21" s="13"/>
    </row>
    <row r="22" spans="1:20">
      <c r="A22" s="12" t="s">
        <v>211</v>
      </c>
      <c r="B22" s="12" t="s">
        <v>212</v>
      </c>
      <c r="C22" t="s">
        <v>213</v>
      </c>
      <c r="D22">
        <v>1</v>
      </c>
      <c r="E22">
        <v>0.5</v>
      </c>
      <c r="F22">
        <v>0.5</v>
      </c>
      <c r="G22">
        <v>0.5</v>
      </c>
      <c r="H22">
        <v>1</v>
      </c>
      <c r="I22" s="13">
        <v>1</v>
      </c>
      <c r="J22" s="13">
        <v>0.8</v>
      </c>
      <c r="K22" s="13">
        <v>1</v>
      </c>
      <c r="L22" s="13">
        <v>1</v>
      </c>
      <c r="M22" s="13">
        <v>1</v>
      </c>
      <c r="N22" s="13">
        <v>1</v>
      </c>
      <c r="O22" s="13">
        <v>0.5</v>
      </c>
      <c r="P22" s="13">
        <v>1</v>
      </c>
      <c r="Q22" s="13">
        <v>0.5</v>
      </c>
      <c r="R22" s="13">
        <v>1</v>
      </c>
      <c r="S22" s="13"/>
      <c r="T22" s="13"/>
    </row>
    <row r="23" spans="1:20">
      <c r="A23" s="12" t="s">
        <v>214</v>
      </c>
      <c r="B23" s="12" t="s">
        <v>212</v>
      </c>
      <c r="C23" t="s">
        <v>215</v>
      </c>
      <c r="D23">
        <v>1</v>
      </c>
      <c r="E23">
        <v>1</v>
      </c>
      <c r="F23">
        <v>1</v>
      </c>
      <c r="G23">
        <v>0.5</v>
      </c>
      <c r="H23">
        <v>0.5</v>
      </c>
      <c r="I23" s="13">
        <v>1</v>
      </c>
      <c r="J23" s="13">
        <v>1</v>
      </c>
      <c r="K23" s="13">
        <v>1</v>
      </c>
      <c r="L23" s="13">
        <v>1</v>
      </c>
      <c r="M23" s="13">
        <v>0.7</v>
      </c>
      <c r="N23" s="13">
        <v>1</v>
      </c>
      <c r="O23" s="13">
        <v>0.5</v>
      </c>
      <c r="P23" s="13">
        <v>0.5</v>
      </c>
      <c r="Q23" s="13">
        <v>0.5</v>
      </c>
      <c r="R23" s="13">
        <v>0.5</v>
      </c>
      <c r="S23" s="13"/>
      <c r="T23" s="13"/>
    </row>
    <row r="24" spans="1:20">
      <c r="A24" s="12" t="s">
        <v>216</v>
      </c>
      <c r="B24" s="12" t="s">
        <v>212</v>
      </c>
      <c r="C24" t="s">
        <v>217</v>
      </c>
      <c r="D24">
        <v>1</v>
      </c>
      <c r="E24">
        <v>0.5</v>
      </c>
      <c r="F24">
        <v>0.5</v>
      </c>
      <c r="G24">
        <v>0.5</v>
      </c>
      <c r="H24">
        <v>0.9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0.5</v>
      </c>
      <c r="P24" s="13">
        <v>1</v>
      </c>
      <c r="Q24" s="13">
        <v>1</v>
      </c>
      <c r="R24" s="13">
        <v>1</v>
      </c>
      <c r="S24" s="13"/>
      <c r="T24" s="13"/>
    </row>
    <row r="25" spans="1:20">
      <c r="A25" s="12" t="s">
        <v>218</v>
      </c>
      <c r="B25" s="12" t="s">
        <v>219</v>
      </c>
      <c r="C25" t="s">
        <v>220</v>
      </c>
      <c r="D25" t="s">
        <v>221</v>
      </c>
      <c r="E25">
        <v>0.5</v>
      </c>
      <c r="F25">
        <v>1</v>
      </c>
      <c r="G25">
        <v>0.5</v>
      </c>
      <c r="H25">
        <v>1</v>
      </c>
      <c r="I25" s="13">
        <v>0.5</v>
      </c>
      <c r="J25" s="13">
        <v>0.5</v>
      </c>
      <c r="K25" s="13">
        <v>1</v>
      </c>
      <c r="L25" s="13">
        <v>0.5</v>
      </c>
      <c r="M25" s="13">
        <v>1</v>
      </c>
      <c r="N25" s="13">
        <v>1</v>
      </c>
      <c r="O25" s="13">
        <v>0.5</v>
      </c>
      <c r="P25" s="13">
        <v>0.5</v>
      </c>
      <c r="Q25" s="13">
        <v>0.5</v>
      </c>
      <c r="R25" s="13">
        <v>1</v>
      </c>
      <c r="S25" s="13"/>
      <c r="T25" s="13"/>
    </row>
    <row r="28" spans="1:20">
      <c r="A28" s="12" t="s">
        <v>222</v>
      </c>
      <c r="D28">
        <f xml:space="preserve"> SUM(D6:D27)</f>
        <v>20</v>
      </c>
      <c r="E28">
        <f xml:space="preserve"> SUM(E6:E27)</f>
        <v>16.100000000000001</v>
      </c>
      <c r="F28">
        <f t="shared" ref="F28:R28" si="0" xml:space="preserve"> SUM(F6:F27)</f>
        <v>16.100000000000001</v>
      </c>
      <c r="G28">
        <f t="shared" si="0"/>
        <v>15</v>
      </c>
      <c r="H28">
        <f t="shared" si="0"/>
        <v>17.399999999999999</v>
      </c>
      <c r="I28">
        <f t="shared" si="0"/>
        <v>16.3</v>
      </c>
      <c r="J28">
        <f t="shared" si="0"/>
        <v>18.5</v>
      </c>
      <c r="K28">
        <f t="shared" si="0"/>
        <v>18.100000000000001</v>
      </c>
      <c r="L28">
        <f t="shared" si="0"/>
        <v>18.799999999999997</v>
      </c>
      <c r="M28">
        <f t="shared" si="0"/>
        <v>18.2</v>
      </c>
      <c r="N28">
        <f t="shared" si="0"/>
        <v>20.100000000000001</v>
      </c>
      <c r="O28">
        <f t="shared" si="0"/>
        <v>17.5</v>
      </c>
      <c r="P28">
        <f t="shared" si="0"/>
        <v>14.600000000000001</v>
      </c>
      <c r="Q28">
        <f t="shared" si="0"/>
        <v>16.299999999999997</v>
      </c>
      <c r="R28">
        <f t="shared" si="0"/>
        <v>18.8</v>
      </c>
    </row>
    <row r="30" spans="1:20">
      <c r="A30" s="12" t="s">
        <v>223</v>
      </c>
      <c r="E30" s="9">
        <f>E28/$D28</f>
        <v>0.80500000000000005</v>
      </c>
      <c r="F30" s="9">
        <f t="shared" ref="F30:R30" si="1">F28/$D28</f>
        <v>0.80500000000000005</v>
      </c>
      <c r="G30" s="9">
        <f t="shared" si="1"/>
        <v>0.75</v>
      </c>
      <c r="H30" s="9">
        <f t="shared" si="1"/>
        <v>0.86999999999999988</v>
      </c>
      <c r="I30" s="9">
        <f t="shared" si="1"/>
        <v>0.81500000000000006</v>
      </c>
      <c r="J30" s="9">
        <f t="shared" si="1"/>
        <v>0.92500000000000004</v>
      </c>
      <c r="K30" s="9">
        <f t="shared" si="1"/>
        <v>0.90500000000000003</v>
      </c>
      <c r="L30" s="9">
        <f t="shared" si="1"/>
        <v>0.93999999999999984</v>
      </c>
      <c r="M30" s="9">
        <f t="shared" si="1"/>
        <v>0.90999999999999992</v>
      </c>
      <c r="N30" s="9">
        <f t="shared" si="1"/>
        <v>1.0050000000000001</v>
      </c>
      <c r="O30" s="9">
        <f t="shared" si="1"/>
        <v>0.875</v>
      </c>
      <c r="P30" s="9">
        <f t="shared" si="1"/>
        <v>0.73000000000000009</v>
      </c>
      <c r="Q30" s="9">
        <f t="shared" si="1"/>
        <v>0.81499999999999984</v>
      </c>
      <c r="R30" s="9">
        <f t="shared" si="1"/>
        <v>0.94000000000000006</v>
      </c>
    </row>
    <row r="32" spans="1:20">
      <c r="A32" s="12" t="s">
        <v>224</v>
      </c>
      <c r="E32">
        <f>IF(E30&gt;0.9,5,IF(E30&gt;0.8,4.5,IF(E30&gt;0.7,4,IF(E30&gt;0.6,3.5,IF(E30&gt;0.5,3,2)))))</f>
        <v>4.5</v>
      </c>
      <c r="F32">
        <f t="shared" ref="F32:R32" si="2">IF(F30&gt;0.9,5,IF(F30&gt;0.8,4.5,IF(F30&gt;0.7,4,IF(F30&gt;0.6,3.5,IF(F30&gt;0.5,3,2)))))</f>
        <v>4.5</v>
      </c>
      <c r="G32">
        <f t="shared" si="2"/>
        <v>4</v>
      </c>
      <c r="H32">
        <f t="shared" si="2"/>
        <v>4.5</v>
      </c>
      <c r="I32">
        <f t="shared" si="2"/>
        <v>4.5</v>
      </c>
      <c r="J32">
        <f t="shared" si="2"/>
        <v>5</v>
      </c>
      <c r="K32">
        <f t="shared" si="2"/>
        <v>5</v>
      </c>
      <c r="L32">
        <f t="shared" si="2"/>
        <v>5</v>
      </c>
      <c r="M32">
        <f t="shared" si="2"/>
        <v>5</v>
      </c>
      <c r="N32">
        <f t="shared" si="2"/>
        <v>5</v>
      </c>
      <c r="O32">
        <f t="shared" si="2"/>
        <v>4.5</v>
      </c>
      <c r="P32">
        <f t="shared" si="2"/>
        <v>4</v>
      </c>
      <c r="Q32">
        <f t="shared" si="2"/>
        <v>4.5</v>
      </c>
      <c r="R32">
        <f t="shared" si="2"/>
        <v>5</v>
      </c>
    </row>
    <row r="34" spans="1:18">
      <c r="A34" s="12" t="s">
        <v>225</v>
      </c>
      <c r="E34">
        <v>-0.5</v>
      </c>
      <c r="F34">
        <v>0</v>
      </c>
      <c r="G34">
        <v>0</v>
      </c>
      <c r="H34">
        <v>0</v>
      </c>
      <c r="I34">
        <v>0</v>
      </c>
      <c r="J34">
        <v>0</v>
      </c>
      <c r="K34">
        <v>-0.5</v>
      </c>
      <c r="L34">
        <v>0</v>
      </c>
      <c r="M34">
        <v>0</v>
      </c>
      <c r="N34">
        <v>0</v>
      </c>
      <c r="O34">
        <v>0</v>
      </c>
      <c r="P34" s="16">
        <v>0</v>
      </c>
      <c r="Q34">
        <v>-0.5</v>
      </c>
      <c r="R34">
        <v>0</v>
      </c>
    </row>
    <row r="36" spans="1:18" s="11" customFormat="1">
      <c r="A36" s="10" t="s">
        <v>226</v>
      </c>
      <c r="B36" s="10"/>
      <c r="E36">
        <f>E32+E34</f>
        <v>4</v>
      </c>
      <c r="F36">
        <f t="shared" ref="F36:H36" si="3">F32+F34</f>
        <v>4.5</v>
      </c>
      <c r="G36">
        <f t="shared" si="3"/>
        <v>4</v>
      </c>
      <c r="H36">
        <f t="shared" si="3"/>
        <v>4.5</v>
      </c>
      <c r="I36">
        <f t="shared" ref="I36:J36" si="4">IF(I32+I34&lt;2,2,I32+I34)</f>
        <v>4.5</v>
      </c>
      <c r="J36">
        <f t="shared" si="4"/>
        <v>5</v>
      </c>
      <c r="K36">
        <f>IF(K32+K34&lt;2,2,K32+K34)</f>
        <v>4.5</v>
      </c>
      <c r="L36">
        <f t="shared" ref="L36:R36" si="5">IF(L32+L34&lt;2,2,L32+L34)</f>
        <v>5</v>
      </c>
      <c r="M36">
        <f t="shared" si="5"/>
        <v>5</v>
      </c>
      <c r="N36">
        <f t="shared" si="5"/>
        <v>5</v>
      </c>
      <c r="O36">
        <f t="shared" si="5"/>
        <v>4.5</v>
      </c>
      <c r="P36">
        <f t="shared" si="5"/>
        <v>4</v>
      </c>
      <c r="Q36">
        <f t="shared" si="5"/>
        <v>4</v>
      </c>
      <c r="R36">
        <f t="shared" si="5"/>
        <v>5</v>
      </c>
    </row>
  </sheetData>
  <conditionalFormatting sqref="I36:R36">
    <cfRule type="iconSet" priority="2">
      <iconSet iconSet="3Symbols">
        <cfvo type="percent" val="0"/>
        <cfvo type="num" val="2.9"/>
        <cfvo type="num" val="3"/>
      </iconSet>
    </cfRule>
  </conditionalFormatting>
  <conditionalFormatting sqref="E36:H36">
    <cfRule type="iconSet" priority="1">
      <iconSet iconSet="3Symbols">
        <cfvo type="percent" val="0"/>
        <cfvo type="num" val="2.9"/>
        <cfvo type="num" val="3"/>
      </iconSet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Wyniki</vt:lpstr>
      <vt:lpstr>Prace domowe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Rajewski</dc:creator>
  <cp:lastModifiedBy>Adam Rajewski</cp:lastModifiedBy>
  <dcterms:created xsi:type="dcterms:W3CDTF">2013-01-23T20:39:03Z</dcterms:created>
  <dcterms:modified xsi:type="dcterms:W3CDTF">2013-02-12T08:59:31Z</dcterms:modified>
</cp:coreProperties>
</file>